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<sst xmlns="http://schemas.openxmlformats.org/spreadsheetml/2006/main" count="51" uniqueCount="51">
  <si>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</si>
  <si>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</si>
  <si>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</si>
  <si>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</si>
  <si>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</si>
  <si>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</si>
  <si>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</si>
  <si>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</si>
  <si>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</si>
  <si>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</si>
  <si>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</si>
  <si>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</si>
  <si>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</si>
  <si>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</si>
  <si>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</si>
  <si>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</si>
  <si>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</si>
  <si>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</si>
  <si>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</si>
  <si>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</si>
  <si>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</si>
  <si>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</si>
  <si>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</si>
  <si>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</si>
  <si>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</si>
  <si>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</si>
  <si>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</si>
  <si>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</si>
  <si>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</si>
  <si>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</si>
  <si>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</si>
  <si>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</si>
  <si>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</si>
  <si>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</si>
  <si>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</si>
  <si>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</si>
  <si>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</si>
  <si>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</si>
  <si>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</si>
  <si>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</si>
  <si>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</si>
  <si>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</si>
  <si>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ОХРАНА ОКРУЖАЮЩЕЙ СРЕДЫ</t>
  </si>
  <si>
    <t>КУЛЬТУРА,КИНЕМАТОГРАФИЯ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</si>
  <si>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</si>
  <si>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</si>
  <si>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</si>
  <si>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</si>
  <si>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Исполнение на 01.02.2024</t>
  </si>
  <si>
    <t>Исполнение бюджета городского округа город Елец на 01.02.2024 г.</t>
  </si>
  <si>
    <t>План 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</si>
</sst>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center"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="75" zoomScaleNormal="75" zoomScaleSheetLayoutView="90" zoomScalePageLayoutView="0" workbookViewId="0" topLeftCell="A31">
      <selection activeCell="K51" sqref="K51"/>
    </sheetView>
  </sheetViews>
  <sheetFormatPr defaultColWidth="9.140625" defaultRowHeight="15"/>
  <cols>
    <col min="1" max="1" width="55.7109375" style="12" customWidth="1"/>
    <col min="2" max="2" width="17.7109375" style="12" customWidth="1"/>
    <col min="3" max="3" width="17.421875" style="12" customWidth="1"/>
    <col min="4" max="4" width="18.140625" style="12" customWidth="1"/>
    <col min="5" max="5" width="13.7109375" style="12" customWidth="1"/>
    <col min="6" max="16384" width="9.140625" style="12" customWidth="1"/>
  </cols>
  <sheetData>
    <row r="1" spans="1:5" ht="15.75">
      <c r="A1" s="44" t="s">
        <v>49</v>
      </c>
      <c r="B1" s="44"/>
      <c r="C1" s="44"/>
      <c r="D1" s="44"/>
      <c r="E1" s="44"/>
    </row>
    <row r="2" ht="15.75">
      <c r="E2" s="13" t="s">
        <v>30</v>
      </c>
    </row>
    <row r="3" spans="1:5" ht="15.75">
      <c r="A3" s="45" t="s">
        <v>29</v>
      </c>
      <c r="B3" s="47" t="s">
        <v>50</v>
      </c>
      <c r="C3" s="47" t="s">
        <v>48</v>
      </c>
      <c r="D3" s="47" t="s">
        <v>27</v>
      </c>
      <c r="E3" s="49" t="s">
        <v>28</v>
      </c>
    </row>
    <row r="4" spans="1:5" ht="15.75">
      <c r="A4" s="46"/>
      <c r="B4" s="48"/>
      <c r="C4" s="48"/>
      <c r="D4" s="48"/>
      <c r="E4" s="49"/>
    </row>
    <row r="5" spans="1:5" ht="18.75" customHeight="1">
      <c r="A5" s="8" t="s">
        <v>0</v>
      </c>
      <c r="B5" s="30">
        <f>B6+B7+B8+B13+B16+B17+B23+B24+B25+B28+B29</f>
        <v>1380404.9</v>
      </c>
      <c r="C5" s="30">
        <f>C6+C7+C8+C13+C16+C17+C23+C24+C25+C28+C29</f>
        <v>75727.99999999999</v>
      </c>
      <c r="D5" s="30">
        <f>D6+D7+D8+D13+D16+D17+D23+D24+D25+D28+D29</f>
        <v>-1304676.9000000001</v>
      </c>
      <c r="E5" s="31">
        <f>(C5/B5)*100</f>
        <v>5.485926629208574</v>
      </c>
    </row>
    <row r="6" spans="1:5" ht="20.25" customHeight="1">
      <c r="A6" s="3" t="s">
        <v>1</v>
      </c>
      <c r="B6" s="32">
        <v>1013886.4</v>
      </c>
      <c r="C6" s="32">
        <v>52703.2</v>
      </c>
      <c r="D6" s="33">
        <f aca="true" t="shared" si="0" ref="D6:D34">C6-B6</f>
        <v>-961183.2000000001</v>
      </c>
      <c r="E6" s="34">
        <f aca="true" t="shared" si="1" ref="E6:E34">(C6/B6)*100</f>
        <v>5.198136595973671</v>
      </c>
    </row>
    <row r="7" spans="1:5" ht="20.25" customHeight="1">
      <c r="A7" s="3" t="s">
        <v>34</v>
      </c>
      <c r="B7" s="32">
        <v>47024.8</v>
      </c>
      <c r="C7" s="32">
        <v>4077.7</v>
      </c>
      <c r="D7" s="33">
        <f t="shared" si="0"/>
        <v>-42947.100000000006</v>
      </c>
      <c r="E7" s="34">
        <f t="shared" si="1"/>
        <v>8.671381909120294</v>
      </c>
    </row>
    <row r="8" spans="1:5" s="14" customFormat="1" ht="15.75">
      <c r="A8" s="24" t="s">
        <v>32</v>
      </c>
      <c r="B8" s="32">
        <f>B9+B10+B11+B12</f>
        <v>58750</v>
      </c>
      <c r="C8" s="32">
        <f>C9+C10+C11+C12</f>
        <v>5920</v>
      </c>
      <c r="D8" s="33">
        <f t="shared" si="0"/>
        <v>-52830</v>
      </c>
      <c r="E8" s="34">
        <f t="shared" si="1"/>
        <v>10.076595744680851</v>
      </c>
    </row>
    <row r="9" spans="1:5" s="14" customFormat="1" ht="31.5">
      <c r="A9" s="27" t="s">
        <v>37</v>
      </c>
      <c r="B9" s="35">
        <v>39750</v>
      </c>
      <c r="C9" s="35">
        <v>649.8</v>
      </c>
      <c r="D9" s="35">
        <f t="shared" si="0"/>
        <v>-39100.2</v>
      </c>
      <c r="E9" s="34">
        <f t="shared" si="1"/>
        <v>1.6347169811320756</v>
      </c>
    </row>
    <row r="10" spans="1:5" ht="33" customHeight="1">
      <c r="A10" s="5" t="s">
        <v>2</v>
      </c>
      <c r="B10" s="35"/>
      <c r="C10" s="35">
        <v>33.9</v>
      </c>
      <c r="D10" s="35">
        <f t="shared" si="0"/>
        <v>33.9</v>
      </c>
      <c r="E10" s="34"/>
    </row>
    <row r="11" spans="1:5" ht="15.75">
      <c r="A11" s="5" t="s">
        <v>3</v>
      </c>
      <c r="B11" s="35">
        <v>1300</v>
      </c>
      <c r="C11" s="35"/>
      <c r="D11" s="35">
        <f t="shared" si="0"/>
        <v>-1300</v>
      </c>
      <c r="E11" s="34">
        <f t="shared" si="1"/>
        <v>0</v>
      </c>
    </row>
    <row r="12" spans="1:5" ht="31.5">
      <c r="A12" s="5" t="s">
        <v>4</v>
      </c>
      <c r="B12" s="35">
        <v>17700</v>
      </c>
      <c r="C12" s="35">
        <v>5236.3</v>
      </c>
      <c r="D12" s="35">
        <f t="shared" si="0"/>
        <v>-12463.7</v>
      </c>
      <c r="E12" s="34">
        <f t="shared" si="1"/>
        <v>29.58361581920904</v>
      </c>
    </row>
    <row r="13" spans="1:5" s="15" customFormat="1" ht="15.75">
      <c r="A13" s="3" t="s">
        <v>33</v>
      </c>
      <c r="B13" s="32">
        <f>B14+B15</f>
        <v>189835</v>
      </c>
      <c r="C13" s="32">
        <f>C14+C15</f>
        <v>2507.8</v>
      </c>
      <c r="D13" s="33">
        <f t="shared" si="0"/>
        <v>-187327.2</v>
      </c>
      <c r="E13" s="34">
        <f t="shared" si="1"/>
        <v>1.3210419574893988</v>
      </c>
    </row>
    <row r="14" spans="1:5" ht="24.75" customHeight="1">
      <c r="A14" s="5" t="s">
        <v>5</v>
      </c>
      <c r="B14" s="35">
        <v>86600</v>
      </c>
      <c r="C14" s="35">
        <v>1834.4</v>
      </c>
      <c r="D14" s="35">
        <f t="shared" si="0"/>
        <v>-84765.6</v>
      </c>
      <c r="E14" s="34">
        <f t="shared" si="1"/>
        <v>2.1182448036951502</v>
      </c>
    </row>
    <row r="15" spans="1:5" ht="18" customHeight="1">
      <c r="A15" s="5" t="s">
        <v>6</v>
      </c>
      <c r="B15" s="35">
        <v>103235</v>
      </c>
      <c r="C15" s="35">
        <v>673.4</v>
      </c>
      <c r="D15" s="35">
        <f t="shared" si="0"/>
        <v>-102561.6</v>
      </c>
      <c r="E15" s="34">
        <f t="shared" si="1"/>
        <v>0.6522981546955974</v>
      </c>
    </row>
    <row r="16" spans="1:5" ht="27" customHeight="1">
      <c r="A16" s="3" t="s">
        <v>7</v>
      </c>
      <c r="B16" s="32">
        <v>15100</v>
      </c>
      <c r="C16" s="32">
        <v>895.5</v>
      </c>
      <c r="D16" s="33">
        <f t="shared" si="0"/>
        <v>-14204.5</v>
      </c>
      <c r="E16" s="34">
        <f t="shared" si="1"/>
        <v>5.930463576158941</v>
      </c>
    </row>
    <row r="17" spans="1:5" s="15" customFormat="1" ht="18" customHeight="1">
      <c r="A17" s="3" t="s">
        <v>35</v>
      </c>
      <c r="B17" s="32">
        <f>B18+B19+B20+B21+B22</f>
        <v>17940</v>
      </c>
      <c r="C17" s="32">
        <f>C18+C19+C20+C21+C22</f>
        <v>674.7</v>
      </c>
      <c r="D17" s="33">
        <f t="shared" si="0"/>
        <v>-17265.3</v>
      </c>
      <c r="E17" s="34">
        <f t="shared" si="1"/>
        <v>3.7608695652173916</v>
      </c>
    </row>
    <row r="18" spans="1:5" ht="53.25" customHeight="1">
      <c r="A18" s="5" t="s">
        <v>38</v>
      </c>
      <c r="B18" s="35">
        <v>9000</v>
      </c>
      <c r="C18" s="35">
        <v>10.2</v>
      </c>
      <c r="D18" s="35">
        <f t="shared" si="0"/>
        <v>-8989.8</v>
      </c>
      <c r="E18" s="34">
        <f t="shared" si="1"/>
        <v>0.11333333333333331</v>
      </c>
    </row>
    <row r="19" spans="1:5" ht="99" customHeight="1">
      <c r="A19" s="28" t="s">
        <v>8</v>
      </c>
      <c r="B19" s="35">
        <v>640</v>
      </c>
      <c r="C19" s="35"/>
      <c r="D19" s="35">
        <f t="shared" si="0"/>
        <v>-640</v>
      </c>
      <c r="E19" s="34">
        <f t="shared" si="1"/>
        <v>0</v>
      </c>
    </row>
    <row r="20" spans="1:5" ht="81.75" customHeight="1">
      <c r="A20" s="28" t="s">
        <v>40</v>
      </c>
      <c r="B20" s="35">
        <v>300</v>
      </c>
      <c r="C20" s="35"/>
      <c r="D20" s="35">
        <f t="shared" si="0"/>
        <v>-300</v>
      </c>
      <c r="E20" s="34">
        <f t="shared" si="1"/>
        <v>0</v>
      </c>
    </row>
    <row r="21" spans="1:5" ht="48.75" customHeight="1">
      <c r="A21" s="6" t="s">
        <v>44</v>
      </c>
      <c r="B21" s="36">
        <v>8000</v>
      </c>
      <c r="C21" s="36">
        <v>645.8</v>
      </c>
      <c r="D21" s="35">
        <f t="shared" si="0"/>
        <v>-7354.2</v>
      </c>
      <c r="E21" s="34">
        <f t="shared" si="1"/>
        <v>8.0725</v>
      </c>
    </row>
    <row r="22" spans="1:5" ht="96" customHeight="1">
      <c r="A22" s="29" t="s">
        <v>45</v>
      </c>
      <c r="B22" s="36">
        <v>0</v>
      </c>
      <c r="C22" s="36">
        <v>18.7</v>
      </c>
      <c r="D22" s="35">
        <f t="shared" si="0"/>
        <v>18.7</v>
      </c>
      <c r="E22" s="34"/>
    </row>
    <row r="23" spans="1:5" ht="31.5">
      <c r="A23" s="3" t="s">
        <v>9</v>
      </c>
      <c r="B23" s="32">
        <v>6368.7</v>
      </c>
      <c r="C23" s="32">
        <v>522.7</v>
      </c>
      <c r="D23" s="33">
        <f t="shared" si="0"/>
        <v>-5846</v>
      </c>
      <c r="E23" s="34">
        <f t="shared" si="1"/>
        <v>8.207326455948625</v>
      </c>
    </row>
    <row r="24" spans="1:5" ht="31.5" customHeight="1">
      <c r="A24" s="3" t="s">
        <v>10</v>
      </c>
      <c r="B24" s="32"/>
      <c r="C24" s="32">
        <v>11.8</v>
      </c>
      <c r="D24" s="33">
        <f t="shared" si="0"/>
        <v>11.8</v>
      </c>
      <c r="E24" s="34"/>
    </row>
    <row r="25" spans="1:5" ht="31.5" customHeight="1">
      <c r="A25" s="3" t="s">
        <v>46</v>
      </c>
      <c r="B25" s="32">
        <f>B26+B27</f>
        <v>27500</v>
      </c>
      <c r="C25" s="32">
        <f>C26+C27</f>
        <v>7951</v>
      </c>
      <c r="D25" s="33">
        <f>C25-B25</f>
        <v>-19549</v>
      </c>
      <c r="E25" s="34">
        <f>(C25/B25)*100</f>
        <v>28.912727272727274</v>
      </c>
    </row>
    <row r="26" spans="1:5" ht="111" customHeight="1">
      <c r="A26" s="41" t="s">
        <v>47</v>
      </c>
      <c r="B26" s="40">
        <v>26000</v>
      </c>
      <c r="C26" s="33">
        <v>7951</v>
      </c>
      <c r="D26" s="33">
        <f t="shared" si="0"/>
        <v>-18049</v>
      </c>
      <c r="E26" s="34">
        <f t="shared" si="1"/>
        <v>30.580769230769228</v>
      </c>
    </row>
    <row r="27" spans="1:5" ht="66.75" customHeight="1">
      <c r="A27" s="41" t="s">
        <v>41</v>
      </c>
      <c r="B27" s="40">
        <v>1500</v>
      </c>
      <c r="C27" s="33"/>
      <c r="D27" s="33">
        <f t="shared" si="0"/>
        <v>-1500</v>
      </c>
      <c r="E27" s="34">
        <f t="shared" si="1"/>
        <v>0</v>
      </c>
    </row>
    <row r="28" spans="1:5" ht="15.75">
      <c r="A28" s="25" t="s">
        <v>11</v>
      </c>
      <c r="B28" s="37">
        <v>4000</v>
      </c>
      <c r="C28" s="37">
        <v>413.2</v>
      </c>
      <c r="D28" s="32">
        <f t="shared" si="0"/>
        <v>-3586.8</v>
      </c>
      <c r="E28" s="42">
        <f t="shared" si="1"/>
        <v>10.33</v>
      </c>
    </row>
    <row r="29" spans="1:5" ht="18.75" customHeight="1">
      <c r="A29" s="3" t="s">
        <v>12</v>
      </c>
      <c r="B29" s="32"/>
      <c r="C29" s="32">
        <v>50.4</v>
      </c>
      <c r="D29" s="33">
        <f t="shared" si="0"/>
        <v>50.4</v>
      </c>
      <c r="E29" s="34"/>
    </row>
    <row r="30" spans="1:5" ht="15.75">
      <c r="A30" s="7" t="s">
        <v>13</v>
      </c>
      <c r="B30" s="38">
        <f>SUM(B31:B34)</f>
        <v>2552937.6</v>
      </c>
      <c r="C30" s="38">
        <f>SUM(C31:C34)</f>
        <v>117620.6</v>
      </c>
      <c r="D30" s="38">
        <f t="shared" si="0"/>
        <v>-2435317</v>
      </c>
      <c r="E30" s="31">
        <f t="shared" si="1"/>
        <v>4.607264979762921</v>
      </c>
    </row>
    <row r="31" spans="1:5" ht="31.5">
      <c r="A31" s="1" t="s">
        <v>14</v>
      </c>
      <c r="B31" s="33">
        <v>482170.3</v>
      </c>
      <c r="C31" s="39">
        <v>15000</v>
      </c>
      <c r="D31" s="33">
        <f t="shared" si="0"/>
        <v>-467170.3</v>
      </c>
      <c r="E31" s="34">
        <f t="shared" si="1"/>
        <v>3.1109340413542688</v>
      </c>
    </row>
    <row r="32" spans="1:5" ht="31.5">
      <c r="A32" s="1" t="s">
        <v>15</v>
      </c>
      <c r="B32" s="33">
        <v>820824.8</v>
      </c>
      <c r="C32" s="39"/>
      <c r="D32" s="33">
        <f t="shared" si="0"/>
        <v>-820824.8</v>
      </c>
      <c r="E32" s="34">
        <f t="shared" si="1"/>
        <v>0</v>
      </c>
    </row>
    <row r="33" spans="1:5" ht="31.5">
      <c r="A33" s="1" t="s">
        <v>16</v>
      </c>
      <c r="B33" s="40">
        <v>1214354.1</v>
      </c>
      <c r="C33" s="39">
        <v>99931.1</v>
      </c>
      <c r="D33" s="33">
        <f t="shared" si="0"/>
        <v>-1114423</v>
      </c>
      <c r="E33" s="34">
        <f t="shared" si="1"/>
        <v>8.229156553265641</v>
      </c>
    </row>
    <row r="34" spans="1:5" ht="15.75">
      <c r="A34" s="1" t="s">
        <v>39</v>
      </c>
      <c r="B34" s="33">
        <v>35588.4</v>
      </c>
      <c r="C34" s="33">
        <v>2689.5</v>
      </c>
      <c r="D34" s="33">
        <f t="shared" si="0"/>
        <v>-32898.9</v>
      </c>
      <c r="E34" s="34">
        <f t="shared" si="1"/>
        <v>7.557237751626935</v>
      </c>
    </row>
    <row r="35" spans="1:5" ht="19.5" customHeight="1">
      <c r="A35" s="7" t="s">
        <v>17</v>
      </c>
      <c r="B35" s="10">
        <f>B5+B30</f>
        <v>3933342.5</v>
      </c>
      <c r="C35" s="10">
        <f>C5+C30</f>
        <v>193348.59999999998</v>
      </c>
      <c r="D35" s="10">
        <f>D30+D5</f>
        <v>-3739993.9000000004</v>
      </c>
      <c r="E35" s="21">
        <f>(C35/B35)*100</f>
        <v>4.915630916961845</v>
      </c>
    </row>
    <row r="36" spans="1:5" ht="15.75">
      <c r="A36" s="18" t="s">
        <v>36</v>
      </c>
      <c r="B36" s="19">
        <f>SUM(B37:B47)</f>
        <v>3980490.9999999995</v>
      </c>
      <c r="C36" s="19">
        <f>SUM(C37:C47)</f>
        <v>134031.1</v>
      </c>
      <c r="D36" s="19">
        <f>SUM(D37:D47)</f>
        <v>-3846459.8999999994</v>
      </c>
      <c r="E36" s="21">
        <f>(C36/B36)*100</f>
        <v>3.3672001770635838</v>
      </c>
    </row>
    <row r="37" spans="1:5" ht="19.5" customHeight="1">
      <c r="A37" s="2" t="s">
        <v>18</v>
      </c>
      <c r="B37" s="9">
        <v>395954.9</v>
      </c>
      <c r="C37" s="9">
        <v>6628.8</v>
      </c>
      <c r="D37" s="26">
        <f>C37-B37</f>
        <v>-389326.10000000003</v>
      </c>
      <c r="E37" s="20">
        <f aca="true" t="shared" si="2" ref="E37:E47">(C37/B37)*100</f>
        <v>1.6741300587516408</v>
      </c>
    </row>
    <row r="38" spans="1:5" ht="16.5" customHeight="1">
      <c r="A38" s="2" t="s">
        <v>19</v>
      </c>
      <c r="B38" s="9">
        <v>21872</v>
      </c>
      <c r="C38" s="9">
        <v>1175.5</v>
      </c>
      <c r="D38" s="26">
        <f aca="true" t="shared" si="3" ref="D38:D47">C38-B38</f>
        <v>-20696.5</v>
      </c>
      <c r="E38" s="20">
        <f t="shared" si="2"/>
        <v>5.374451353328456</v>
      </c>
    </row>
    <row r="39" spans="1:5" ht="18.75" customHeight="1">
      <c r="A39" s="2" t="s">
        <v>20</v>
      </c>
      <c r="B39" s="9">
        <v>688857</v>
      </c>
      <c r="C39" s="9">
        <v>2155</v>
      </c>
      <c r="D39" s="26">
        <f t="shared" si="3"/>
        <v>-686702</v>
      </c>
      <c r="E39" s="20">
        <f t="shared" si="2"/>
        <v>0.3128370619736752</v>
      </c>
    </row>
    <row r="40" spans="1:7" ht="15.75" customHeight="1">
      <c r="A40" s="2" t="s">
        <v>21</v>
      </c>
      <c r="B40" s="9">
        <v>320317.2</v>
      </c>
      <c r="C40" s="9">
        <v>4547.8</v>
      </c>
      <c r="D40" s="26">
        <f t="shared" si="3"/>
        <v>-315769.4</v>
      </c>
      <c r="E40" s="20">
        <f t="shared" si="2"/>
        <v>1.4197801429333174</v>
      </c>
      <c r="G40" s="43"/>
    </row>
    <row r="41" spans="1:7" ht="15.75" customHeight="1">
      <c r="A41" s="2" t="s">
        <v>42</v>
      </c>
      <c r="B41" s="9">
        <v>14837.7</v>
      </c>
      <c r="C41" s="9">
        <v>0</v>
      </c>
      <c r="D41" s="26">
        <f t="shared" si="3"/>
        <v>-14837.7</v>
      </c>
      <c r="E41" s="20">
        <f t="shared" si="2"/>
        <v>0</v>
      </c>
      <c r="G41" s="43"/>
    </row>
    <row r="42" spans="1:7" ht="15.75">
      <c r="A42" s="2" t="s">
        <v>22</v>
      </c>
      <c r="B42" s="9">
        <v>1761429</v>
      </c>
      <c r="C42" s="9">
        <v>72175.6</v>
      </c>
      <c r="D42" s="26">
        <f t="shared" si="3"/>
        <v>-1689253.4</v>
      </c>
      <c r="E42" s="20">
        <f t="shared" si="2"/>
        <v>4.097559424762508</v>
      </c>
      <c r="G42" s="43"/>
    </row>
    <row r="43" spans="1:7" ht="15.75">
      <c r="A43" s="2" t="s">
        <v>43</v>
      </c>
      <c r="B43" s="9">
        <v>280835.4</v>
      </c>
      <c r="C43" s="9">
        <v>27291.9</v>
      </c>
      <c r="D43" s="26">
        <f t="shared" si="3"/>
        <v>-253543.50000000003</v>
      </c>
      <c r="E43" s="20">
        <f t="shared" si="2"/>
        <v>9.7181124601813</v>
      </c>
      <c r="G43" s="43"/>
    </row>
    <row r="44" spans="1:7" ht="15.75">
      <c r="A44" s="2" t="s">
        <v>23</v>
      </c>
      <c r="B44" s="9">
        <v>112954.4</v>
      </c>
      <c r="C44" s="9">
        <v>7091.6</v>
      </c>
      <c r="D44" s="26">
        <f t="shared" si="3"/>
        <v>-105862.79999999999</v>
      </c>
      <c r="E44" s="20">
        <f t="shared" si="2"/>
        <v>6.2782857507100225</v>
      </c>
      <c r="G44" s="43"/>
    </row>
    <row r="45" spans="1:5" ht="15.75">
      <c r="A45" s="4" t="s">
        <v>24</v>
      </c>
      <c r="B45" s="9">
        <v>363629.9</v>
      </c>
      <c r="C45" s="9">
        <v>12514.6</v>
      </c>
      <c r="D45" s="26">
        <f t="shared" si="3"/>
        <v>-351115.30000000005</v>
      </c>
      <c r="E45" s="20">
        <f t="shared" si="2"/>
        <v>3.441576174016493</v>
      </c>
    </row>
    <row r="46" spans="1:5" ht="15.75">
      <c r="A46" s="2" t="s">
        <v>25</v>
      </c>
      <c r="B46" s="9">
        <v>19703.5</v>
      </c>
      <c r="C46" s="9">
        <v>443</v>
      </c>
      <c r="D46" s="26">
        <f t="shared" si="3"/>
        <v>-19260.5</v>
      </c>
      <c r="E46" s="20">
        <f t="shared" si="2"/>
        <v>2.248331514705509</v>
      </c>
    </row>
    <row r="47" spans="1:5" ht="31.5">
      <c r="A47" s="2" t="s">
        <v>26</v>
      </c>
      <c r="B47" s="9">
        <v>100</v>
      </c>
      <c r="C47" s="9">
        <v>7.3</v>
      </c>
      <c r="D47" s="26">
        <f t="shared" si="3"/>
        <v>-92.7</v>
      </c>
      <c r="E47" s="20">
        <f t="shared" si="2"/>
        <v>7.3</v>
      </c>
    </row>
    <row r="48" spans="1:5" s="15" customFormat="1" ht="15.75">
      <c r="A48" s="22" t="s">
        <v>31</v>
      </c>
      <c r="B48" s="19">
        <f>B35-B36</f>
        <v>-47148.499999999534</v>
      </c>
      <c r="C48" s="19">
        <f>C35-C36</f>
        <v>59317.49999999997</v>
      </c>
      <c r="D48" s="19"/>
      <c r="E48" s="23"/>
    </row>
    <row r="49" spans="2:3" ht="15.75">
      <c r="B49" s="11"/>
      <c r="C49" s="16"/>
    </row>
    <row r="50" ht="15.75">
      <c r="C50" s="17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2024-03-19T05:25:44Z</dcterms:modified>
  <cp:category/>
  <cp:version/>
  <cp:contentType/>
  <cp:contentStatus/>
</cp:coreProperties>
</file>