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4.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<sst xmlns="http://schemas.openxmlformats.org/spreadsheetml/2006/main" count="52" uniqueCount="52">
  <si>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</si>
  <si>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</si>
  <si>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</si>
  <si>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</si>
  <si>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</si>
  <si>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</si>
  <si>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</si>
  <si>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</si>
  <si>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</si>
  <si>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</si>
  <si>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</si>
  <si>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</si>
  <si>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</si>
  <si>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</si>
  <si>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</si>
  <si>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</si>
  <si>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</si>
  <si>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</si>
  <si>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</si>
  <si>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</si>
  <si>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</si>
  <si>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</si>
  <si>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</si>
  <si>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</si>
  <si>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</si>
  <si>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</si>
  <si>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</si>
  <si>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</si>
  <si>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</si>
  <si>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</si>
  <si>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</si>
  <si>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</si>
  <si>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</si>
  <si>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</si>
  <si>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</si>
  <si>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</si>
  <si>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</si>
  <si>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</si>
  <si>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</si>
  <si>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</si>
  <si>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</si>
  <si>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</si>
  <si>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</si>
  <si>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</si>
  <si>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Иные межбюджетные трансферты</t>
  </si>
  <si>
    <t>План 2022</t>
  </si>
  <si>
    <t>Исполнение бюджета городского округа город Елец 2022  год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</si>
  <si>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</si>
  <si>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</si>
  <si>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</si>
  <si>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</si>
  <si>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Исполнение на 01.04.2022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</si>
</sst>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10" zoomScalePageLayoutView="0" workbookViewId="0" topLeftCell="A29">
      <selection activeCell="E32" sqref="E32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40" t="s">
        <v>46</v>
      </c>
      <c r="B1" s="40"/>
      <c r="C1" s="40"/>
      <c r="D1" s="40"/>
      <c r="E1" s="40"/>
    </row>
    <row r="2" ht="15.75">
      <c r="D2" s="15" t="s">
        <v>34</v>
      </c>
    </row>
    <row r="3" spans="1:5" ht="15.75">
      <c r="A3" s="41" t="s">
        <v>32</v>
      </c>
      <c r="B3" s="43" t="s">
        <v>45</v>
      </c>
      <c r="C3" s="43" t="s">
        <v>51</v>
      </c>
      <c r="D3" s="43" t="s">
        <v>30</v>
      </c>
      <c r="E3" s="45" t="s">
        <v>31</v>
      </c>
    </row>
    <row r="4" spans="1:5" ht="15.75">
      <c r="A4" s="42"/>
      <c r="B4" s="44"/>
      <c r="C4" s="44"/>
      <c r="D4" s="44"/>
      <c r="E4" s="45"/>
    </row>
    <row r="5" spans="1:5" ht="18.75" customHeight="1">
      <c r="A5" s="9" t="s">
        <v>0</v>
      </c>
      <c r="B5" s="10">
        <f>B6+B7+B8+B13+B16+B17+B24+B25+B26+B27+B28+B29</f>
        <v>944601.6</v>
      </c>
      <c r="C5" s="10">
        <f>C6+C7+C8+C13+C16+C17+C24+C25+C26+C27+C28+C29</f>
        <v>190601.69999999995</v>
      </c>
      <c r="D5" s="10">
        <f>C5-B5</f>
        <v>-753999.9</v>
      </c>
      <c r="E5" s="22">
        <f>(C5/B5)*100</f>
        <v>20.17799885157933</v>
      </c>
    </row>
    <row r="6" spans="1:5" ht="16.5" customHeight="1">
      <c r="A6" s="3" t="s">
        <v>1</v>
      </c>
      <c r="B6" s="31">
        <v>673867.4</v>
      </c>
      <c r="C6" s="31">
        <v>131602.3</v>
      </c>
      <c r="D6" s="31">
        <f>C6-B6</f>
        <v>-542265.1000000001</v>
      </c>
      <c r="E6" s="23">
        <f aca="true" t="shared" si="0" ref="E6:E48">(C6/B6)*100</f>
        <v>19.529405933570903</v>
      </c>
    </row>
    <row r="7" spans="1:5" ht="15.75" customHeight="1">
      <c r="A7" s="3" t="s">
        <v>38</v>
      </c>
      <c r="B7" s="31">
        <v>37897.1</v>
      </c>
      <c r="C7" s="31">
        <v>9773.7</v>
      </c>
      <c r="D7" s="31">
        <f aca="true" t="shared" si="1" ref="D7:D36">C7-B7</f>
        <v>-28123.399999999998</v>
      </c>
      <c r="E7" s="23">
        <f t="shared" si="0"/>
        <v>25.790100034039547</v>
      </c>
    </row>
    <row r="8" spans="1:5" s="16" customFormat="1" ht="15.75">
      <c r="A8" s="27" t="s">
        <v>36</v>
      </c>
      <c r="B8" s="31">
        <f>B9+B10+B11+B12</f>
        <v>40950</v>
      </c>
      <c r="C8" s="31">
        <f>C9+C10+C11+C12</f>
        <v>12286.8</v>
      </c>
      <c r="D8" s="31">
        <f>C8-B8</f>
        <v>-28663.2</v>
      </c>
      <c r="E8" s="23">
        <f t="shared" si="0"/>
        <v>30.0043956043956</v>
      </c>
    </row>
    <row r="9" spans="1:5" s="16" customFormat="1" ht="31.5">
      <c r="A9" s="36" t="s">
        <v>41</v>
      </c>
      <c r="B9" s="32">
        <v>27600</v>
      </c>
      <c r="C9" s="32">
        <v>6478.3</v>
      </c>
      <c r="D9" s="32">
        <f>C9-B9</f>
        <v>-21121.7</v>
      </c>
      <c r="E9" s="23">
        <f t="shared" si="0"/>
        <v>23.472101449275364</v>
      </c>
    </row>
    <row r="10" spans="1:5" ht="30.75" customHeight="1">
      <c r="A10" s="5" t="s">
        <v>2</v>
      </c>
      <c r="B10" s="32">
        <v>0</v>
      </c>
      <c r="C10" s="32">
        <v>270.9</v>
      </c>
      <c r="D10" s="32">
        <f t="shared" si="1"/>
        <v>270.9</v>
      </c>
      <c r="E10" s="23"/>
    </row>
    <row r="11" spans="1:5" ht="15.75">
      <c r="A11" s="5" t="s">
        <v>3</v>
      </c>
      <c r="B11" s="32">
        <v>1050</v>
      </c>
      <c r="C11" s="32">
        <v>154.3</v>
      </c>
      <c r="D11" s="32">
        <f t="shared" si="1"/>
        <v>-895.7</v>
      </c>
      <c r="E11" s="23">
        <f t="shared" si="0"/>
        <v>14.695238095238098</v>
      </c>
    </row>
    <row r="12" spans="1:5" ht="31.5">
      <c r="A12" s="5" t="s">
        <v>4</v>
      </c>
      <c r="B12" s="32">
        <v>12300</v>
      </c>
      <c r="C12" s="32">
        <v>5383.3</v>
      </c>
      <c r="D12" s="32">
        <f t="shared" si="1"/>
        <v>-6916.7</v>
      </c>
      <c r="E12" s="23">
        <f t="shared" si="0"/>
        <v>43.76666666666667</v>
      </c>
    </row>
    <row r="13" spans="1:5" s="17" customFormat="1" ht="15.75">
      <c r="A13" s="3" t="s">
        <v>37</v>
      </c>
      <c r="B13" s="31">
        <f>B14+B15</f>
        <v>140743</v>
      </c>
      <c r="C13" s="31">
        <f>C14+C15</f>
        <v>20712.9</v>
      </c>
      <c r="D13" s="31">
        <f>C13-B13</f>
        <v>-120030.1</v>
      </c>
      <c r="E13" s="23">
        <f t="shared" si="0"/>
        <v>14.71682428255757</v>
      </c>
    </row>
    <row r="14" spans="1:5" ht="18" customHeight="1">
      <c r="A14" s="5" t="s">
        <v>5</v>
      </c>
      <c r="B14" s="32">
        <v>29100</v>
      </c>
      <c r="C14" s="32">
        <v>2196.9</v>
      </c>
      <c r="D14" s="32">
        <f t="shared" si="1"/>
        <v>-26903.1</v>
      </c>
      <c r="E14" s="23">
        <f t="shared" si="0"/>
        <v>7.549484536082475</v>
      </c>
    </row>
    <row r="15" spans="1:5" ht="18" customHeight="1">
      <c r="A15" s="5" t="s">
        <v>6</v>
      </c>
      <c r="B15" s="32">
        <v>111643</v>
      </c>
      <c r="C15" s="32">
        <v>18516</v>
      </c>
      <c r="D15" s="32">
        <f t="shared" si="1"/>
        <v>-93127</v>
      </c>
      <c r="E15" s="23">
        <f t="shared" si="0"/>
        <v>16.585007568768305</v>
      </c>
    </row>
    <row r="16" spans="1:5" ht="21" customHeight="1">
      <c r="A16" s="3" t="s">
        <v>7</v>
      </c>
      <c r="B16" s="31">
        <v>13359</v>
      </c>
      <c r="C16" s="31">
        <v>2673.2</v>
      </c>
      <c r="D16" s="31">
        <f t="shared" si="1"/>
        <v>-10685.8</v>
      </c>
      <c r="E16" s="23">
        <f t="shared" si="0"/>
        <v>20.010479826334304</v>
      </c>
    </row>
    <row r="17" spans="1:5" s="17" customFormat="1" ht="18" customHeight="1">
      <c r="A17" s="3" t="s">
        <v>39</v>
      </c>
      <c r="B17" s="31">
        <f>B18+B19++B20+B21+B22+B23</f>
        <v>19080.1</v>
      </c>
      <c r="C17" s="31">
        <f>C18+C19++C20+C21+C22+C23</f>
        <v>3557.4</v>
      </c>
      <c r="D17" s="31">
        <f>C17-B17</f>
        <v>-15522.699999999999</v>
      </c>
      <c r="E17" s="23">
        <f t="shared" si="0"/>
        <v>18.644556370249635</v>
      </c>
    </row>
    <row r="18" spans="1:5" ht="48" customHeight="1">
      <c r="A18" s="5" t="s">
        <v>42</v>
      </c>
      <c r="B18" s="32">
        <v>12000</v>
      </c>
      <c r="C18" s="32">
        <v>1848.4</v>
      </c>
      <c r="D18" s="32">
        <f t="shared" si="1"/>
        <v>-10151.6</v>
      </c>
      <c r="E18" s="23">
        <f t="shared" si="0"/>
        <v>15.403333333333332</v>
      </c>
    </row>
    <row r="19" spans="1:5" ht="94.5" customHeight="1">
      <c r="A19" s="38" t="s">
        <v>8</v>
      </c>
      <c r="B19" s="32">
        <v>670</v>
      </c>
      <c r="C19" s="32">
        <v>80.9</v>
      </c>
      <c r="D19" s="32">
        <f t="shared" si="1"/>
        <v>-589.1</v>
      </c>
      <c r="E19" s="23">
        <f t="shared" si="0"/>
        <v>12.074626865671641</v>
      </c>
    </row>
    <row r="20" spans="1:5" ht="77.25" customHeight="1">
      <c r="A20" s="38" t="s">
        <v>47</v>
      </c>
      <c r="B20" s="32">
        <v>410.1</v>
      </c>
      <c r="C20" s="32">
        <v>102.5</v>
      </c>
      <c r="D20" s="32">
        <f t="shared" si="1"/>
        <v>-307.6</v>
      </c>
      <c r="E20" s="23">
        <f t="shared" si="0"/>
        <v>24.993903925871738</v>
      </c>
    </row>
    <row r="21" spans="1:5" ht="18" customHeight="1">
      <c r="A21" s="7" t="s">
        <v>43</v>
      </c>
      <c r="B21" s="33">
        <v>6000</v>
      </c>
      <c r="C21" s="33">
        <v>1522.6</v>
      </c>
      <c r="D21" s="32">
        <f>C21-B21</f>
        <v>-4477.4</v>
      </c>
      <c r="E21" s="23">
        <f>(C21/B21)*100</f>
        <v>25.376666666666665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31.5" customHeight="1">
      <c r="A23" s="39" t="s">
        <v>49</v>
      </c>
      <c r="B23" s="33">
        <v>0</v>
      </c>
      <c r="C23" s="33">
        <v>3</v>
      </c>
      <c r="D23" s="32">
        <f t="shared" si="1"/>
        <v>3</v>
      </c>
      <c r="E23" s="23"/>
    </row>
    <row r="24" spans="1:5" ht="31.5">
      <c r="A24" s="3" t="s">
        <v>9</v>
      </c>
      <c r="B24" s="31">
        <v>3705</v>
      </c>
      <c r="C24" s="31">
        <v>2089.9</v>
      </c>
      <c r="D24" s="31">
        <f t="shared" si="1"/>
        <v>-1615.1</v>
      </c>
      <c r="E24" s="23">
        <f t="shared" si="0"/>
        <v>56.40755735492577</v>
      </c>
    </row>
    <row r="25" spans="1:5" ht="31.5" customHeight="1">
      <c r="A25" s="3" t="s">
        <v>10</v>
      </c>
      <c r="B25" s="31">
        <v>0</v>
      </c>
      <c r="C25" s="31">
        <v>1255.8</v>
      </c>
      <c r="D25" s="31">
        <f t="shared" si="1"/>
        <v>1255.8</v>
      </c>
      <c r="E25" s="23"/>
    </row>
    <row r="26" spans="1:5" ht="34.5" customHeight="1">
      <c r="A26" s="28" t="s">
        <v>48</v>
      </c>
      <c r="B26" s="34">
        <v>9500</v>
      </c>
      <c r="C26" s="31">
        <v>297.9</v>
      </c>
      <c r="D26" s="31">
        <f t="shared" si="1"/>
        <v>-9202.1</v>
      </c>
      <c r="E26" s="23">
        <f t="shared" si="0"/>
        <v>3.1357894736842105</v>
      </c>
    </row>
    <row r="27" spans="1:5" ht="63">
      <c r="A27" s="29" t="s">
        <v>50</v>
      </c>
      <c r="B27" s="34">
        <v>1500</v>
      </c>
      <c r="C27" s="31">
        <v>4224.6</v>
      </c>
      <c r="D27" s="31">
        <f t="shared" si="1"/>
        <v>2724.6000000000004</v>
      </c>
      <c r="E27" s="23">
        <f t="shared" si="0"/>
        <v>281.64000000000004</v>
      </c>
    </row>
    <row r="28" spans="1:5" ht="15.75">
      <c r="A28" s="28" t="s">
        <v>11</v>
      </c>
      <c r="B28" s="34">
        <v>4000</v>
      </c>
      <c r="C28" s="34">
        <v>1041.3</v>
      </c>
      <c r="D28" s="31">
        <f t="shared" si="1"/>
        <v>-2958.7</v>
      </c>
      <c r="E28" s="23">
        <f t="shared" si="0"/>
        <v>26.0325</v>
      </c>
    </row>
    <row r="29" spans="1:5" ht="15.75">
      <c r="A29" s="3" t="s">
        <v>12</v>
      </c>
      <c r="B29" s="31">
        <v>0</v>
      </c>
      <c r="C29" s="31">
        <v>1085.9</v>
      </c>
      <c r="D29" s="31">
        <f t="shared" si="1"/>
        <v>1085.9</v>
      </c>
      <c r="E29" s="23"/>
    </row>
    <row r="30" spans="1:5" ht="15.75">
      <c r="A30" s="8" t="s">
        <v>13</v>
      </c>
      <c r="B30" s="12">
        <f>SUM(B31:B36)</f>
        <v>2952891.7</v>
      </c>
      <c r="C30" s="12">
        <f>SUM(C31:C36)</f>
        <v>503630.60000000003</v>
      </c>
      <c r="D30" s="12">
        <f t="shared" si="1"/>
        <v>-2449261.1</v>
      </c>
      <c r="E30" s="24">
        <f t="shared" si="0"/>
        <v>17.055505286563676</v>
      </c>
    </row>
    <row r="31" spans="1:5" ht="31.5">
      <c r="A31" s="1" t="s">
        <v>14</v>
      </c>
      <c r="B31" s="30">
        <v>739442.5</v>
      </c>
      <c r="C31" s="35">
        <v>124125.7</v>
      </c>
      <c r="D31" s="30">
        <f t="shared" si="1"/>
        <v>-615316.8</v>
      </c>
      <c r="E31" s="23">
        <f t="shared" si="0"/>
        <v>16.78638974632916</v>
      </c>
    </row>
    <row r="32" spans="1:5" ht="31.5">
      <c r="A32" s="1" t="s">
        <v>15</v>
      </c>
      <c r="B32" s="30">
        <v>847626.8</v>
      </c>
      <c r="C32" s="35">
        <v>105050.8</v>
      </c>
      <c r="D32" s="30">
        <f t="shared" si="1"/>
        <v>-742576</v>
      </c>
      <c r="E32" s="23">
        <f t="shared" si="0"/>
        <v>12.393520355892475</v>
      </c>
    </row>
    <row r="33" spans="1:5" ht="31.5">
      <c r="A33" s="1" t="s">
        <v>16</v>
      </c>
      <c r="B33" s="11">
        <v>1010941.8</v>
      </c>
      <c r="C33" s="35">
        <v>268158.2</v>
      </c>
      <c r="D33" s="30">
        <f t="shared" si="1"/>
        <v>-742783.6000000001</v>
      </c>
      <c r="E33" s="23">
        <f t="shared" si="0"/>
        <v>26.525582382685137</v>
      </c>
    </row>
    <row r="34" spans="1:5" ht="15.75">
      <c r="A34" s="1" t="s">
        <v>44</v>
      </c>
      <c r="B34" s="30">
        <v>147888.6</v>
      </c>
      <c r="C34" s="30">
        <v>8491.7</v>
      </c>
      <c r="D34" s="30">
        <f t="shared" si="1"/>
        <v>-139396.9</v>
      </c>
      <c r="E34" s="23">
        <f t="shared" si="0"/>
        <v>5.741957121779502</v>
      </c>
    </row>
    <row r="35" spans="1:5" ht="15.75">
      <c r="A35" s="1" t="s">
        <v>17</v>
      </c>
      <c r="B35" s="30">
        <v>206992</v>
      </c>
      <c r="C35" s="30">
        <v>302.3</v>
      </c>
      <c r="D35" s="30">
        <f t="shared" si="1"/>
        <v>-206689.7</v>
      </c>
      <c r="E35" s="23">
        <f t="shared" si="0"/>
        <v>0.14604429156682386</v>
      </c>
    </row>
    <row r="36" spans="1:5" ht="16.5" customHeight="1">
      <c r="A36" s="1" t="s">
        <v>18</v>
      </c>
      <c r="B36" s="30">
        <v>0</v>
      </c>
      <c r="C36" s="30">
        <v>-2498.1</v>
      </c>
      <c r="D36" s="30">
        <f t="shared" si="1"/>
        <v>-2498.1</v>
      </c>
      <c r="E36" s="37"/>
    </row>
    <row r="37" spans="1:5" ht="15.75">
      <c r="A37" s="8" t="s">
        <v>19</v>
      </c>
      <c r="B37" s="12">
        <f>B5+B30</f>
        <v>3897493.3000000003</v>
      </c>
      <c r="C37" s="12">
        <f>C5+C30</f>
        <v>694232.3</v>
      </c>
      <c r="D37" s="12">
        <f>D30+D5</f>
        <v>-3203261</v>
      </c>
      <c r="E37" s="24">
        <f t="shared" si="0"/>
        <v>17.81227693194495</v>
      </c>
    </row>
    <row r="38" spans="1:5" ht="15.75">
      <c r="A38" s="20" t="s">
        <v>40</v>
      </c>
      <c r="B38" s="21">
        <f>B39+B40+B41+B42+B43+B44+B45+B46+B47+B48</f>
        <v>3929139.0999999996</v>
      </c>
      <c r="C38" s="21">
        <f>C39+C40+C41+C42+C43+C44+C45+C46+C47+C48</f>
        <v>475219.80000000005</v>
      </c>
      <c r="D38" s="21">
        <f>D39+D40+D41+D42+D43+D44+D45+D46+D47+D48</f>
        <v>-3453919.3</v>
      </c>
      <c r="E38" s="24">
        <f t="shared" si="0"/>
        <v>12.094756329700825</v>
      </c>
    </row>
    <row r="39" spans="1:5" ht="15.75">
      <c r="A39" s="2" t="s">
        <v>20</v>
      </c>
      <c r="B39" s="11">
        <v>236230.3</v>
      </c>
      <c r="C39" s="11">
        <v>32272.1</v>
      </c>
      <c r="D39" s="11">
        <f>C39-B39</f>
        <v>-203958.19999999998</v>
      </c>
      <c r="E39" s="23">
        <f t="shared" si="0"/>
        <v>13.661287311576881</v>
      </c>
    </row>
    <row r="40" spans="1:5" ht="31.5">
      <c r="A40" s="2" t="s">
        <v>21</v>
      </c>
      <c r="B40" s="11">
        <v>16237.3</v>
      </c>
      <c r="C40" s="11">
        <v>4148.6</v>
      </c>
      <c r="D40" s="11">
        <f aca="true" t="shared" si="2" ref="D40:D48">C40-B40</f>
        <v>-12088.699999999999</v>
      </c>
      <c r="E40" s="23">
        <f t="shared" si="0"/>
        <v>25.549814316419607</v>
      </c>
    </row>
    <row r="41" spans="1:5" ht="15.75">
      <c r="A41" s="2" t="s">
        <v>22</v>
      </c>
      <c r="B41" s="11">
        <v>702046.8</v>
      </c>
      <c r="C41" s="11">
        <v>29312.3</v>
      </c>
      <c r="D41" s="11">
        <f t="shared" si="2"/>
        <v>-672734.5</v>
      </c>
      <c r="E41" s="23">
        <f t="shared" si="0"/>
        <v>4.175262959677331</v>
      </c>
    </row>
    <row r="42" spans="1:5" ht="15.75" customHeight="1">
      <c r="A42" s="2" t="s">
        <v>23</v>
      </c>
      <c r="B42" s="11">
        <v>666510.3</v>
      </c>
      <c r="C42" s="11">
        <v>44754.4</v>
      </c>
      <c r="D42" s="11">
        <f t="shared" si="2"/>
        <v>-621755.9</v>
      </c>
      <c r="E42" s="23">
        <f t="shared" si="0"/>
        <v>6.7147349410804305</v>
      </c>
    </row>
    <row r="43" spans="1:5" ht="15.75">
      <c r="A43" s="2" t="s">
        <v>24</v>
      </c>
      <c r="B43" s="11">
        <v>1544583.3</v>
      </c>
      <c r="C43" s="11">
        <v>280646.1</v>
      </c>
      <c r="D43" s="11">
        <f t="shared" si="2"/>
        <v>-1263937.2000000002</v>
      </c>
      <c r="E43" s="23">
        <f t="shared" si="0"/>
        <v>18.169696642453662</v>
      </c>
    </row>
    <row r="44" spans="1:5" ht="15.75">
      <c r="A44" s="2" t="s">
        <v>25</v>
      </c>
      <c r="B44" s="11">
        <v>268290.3</v>
      </c>
      <c r="C44" s="11">
        <v>36284.7</v>
      </c>
      <c r="D44" s="11">
        <f t="shared" si="2"/>
        <v>-232005.59999999998</v>
      </c>
      <c r="E44" s="23">
        <f t="shared" si="0"/>
        <v>13.524417394143581</v>
      </c>
    </row>
    <row r="45" spans="1:5" ht="15.75">
      <c r="A45" s="2" t="s">
        <v>26</v>
      </c>
      <c r="B45" s="11">
        <v>109948.8</v>
      </c>
      <c r="C45" s="11">
        <v>22352.4</v>
      </c>
      <c r="D45" s="11">
        <f t="shared" si="2"/>
        <v>-87596.4</v>
      </c>
      <c r="E45" s="23">
        <f t="shared" si="0"/>
        <v>20.329826246398326</v>
      </c>
    </row>
    <row r="46" spans="1:5" ht="15.75">
      <c r="A46" s="4" t="s">
        <v>27</v>
      </c>
      <c r="B46" s="11">
        <v>366407.9</v>
      </c>
      <c r="C46" s="11">
        <v>21968.8</v>
      </c>
      <c r="D46" s="11">
        <f t="shared" si="2"/>
        <v>-344439.10000000003</v>
      </c>
      <c r="E46" s="23">
        <f t="shared" si="0"/>
        <v>5.995722253805116</v>
      </c>
    </row>
    <row r="47" spans="1:5" ht="15.75">
      <c r="A47" s="2" t="s">
        <v>28</v>
      </c>
      <c r="B47" s="11">
        <v>18784.1</v>
      </c>
      <c r="C47" s="11">
        <v>3453.7</v>
      </c>
      <c r="D47" s="11">
        <f t="shared" si="2"/>
        <v>-15330.399999999998</v>
      </c>
      <c r="E47" s="23">
        <f t="shared" si="0"/>
        <v>18.386294791871848</v>
      </c>
    </row>
    <row r="48" spans="1:5" ht="31.5">
      <c r="A48" s="2" t="s">
        <v>29</v>
      </c>
      <c r="B48" s="11">
        <v>100</v>
      </c>
      <c r="C48" s="11">
        <v>26.7</v>
      </c>
      <c r="D48" s="11">
        <f t="shared" si="2"/>
        <v>-73.3</v>
      </c>
      <c r="E48" s="23">
        <f t="shared" si="0"/>
        <v>26.700000000000003</v>
      </c>
    </row>
    <row r="49" spans="1:5" s="17" customFormat="1" ht="15.75">
      <c r="A49" s="25" t="s">
        <v>35</v>
      </c>
      <c r="B49" s="21">
        <f>B37-B38</f>
        <v>-31645.799999999348</v>
      </c>
      <c r="C49" s="21">
        <f>C37-C38</f>
        <v>219012.5</v>
      </c>
      <c r="D49" s="21"/>
      <c r="E49" s="26"/>
    </row>
    <row r="50" spans="2:3" ht="15.75">
      <c r="B50" s="13"/>
      <c r="C50" s="18"/>
    </row>
    <row r="51" ht="15.75">
      <c r="C51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2022-04-07T07:02:01Z</dcterms:modified>
  <cp:category/>
  <cp:version/>
  <cp:contentType/>
  <cp:contentStatus/>
</cp:coreProperties>
</file>