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12.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<sst xmlns="http://schemas.openxmlformats.org/spreadsheetml/2006/main" count="50" uniqueCount="50">
  <si>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</si>
  <si>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</si>
  <si>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</si>
  <si>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</si>
  <si>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</si>
  <si>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</si>
  <si>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</si>
  <si>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</si>
  <si>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 за земельные участки, государственная собственность на которые не разграничена и которые 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</si>
  <si>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</si>
  <si>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</si>
  <si>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</si>
  <si>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</si>
  <si>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</si>
  <si>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</si>
  <si>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</si>
  <si>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</si>
  <si>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</si>
  <si>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</si>
  <si>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трасферты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</si>
  <si>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</si>
  <si>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</si>
  <si>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</si>
  <si>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Вего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</si>
  <si>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</si>
  <si>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</si>
  <si>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</si>
  <si>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</si>
  <si>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</si>
  <si>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</si>
  <si>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</si>
  <si>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</si>
  <si>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</si>
  <si>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</si>
  <si>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</si>
  <si>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</si>
  <si>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</si>
  <si>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</si>
  <si>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План 2020</t>
  </si>
  <si>
    <t>Исполнение бюджета городского округа город Елец 2020  год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</si>
  <si>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</si>
  <si>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</si>
  <si>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</si>
  <si>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</si>
  <si>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</si>
  <si>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</si>
  <si>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</si>
  <si>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</si>
  <si>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Прочие доходы отисмпользования имущества, находящегося в государственной и муниципальной собственности(концессионная плата)</t>
  </si>
  <si>
    <t>Исполнение на 01.12.2020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</si>
</sst>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73" fontId="3" fillId="33" borderId="12" xfId="0" applyNumberFormat="1" applyFont="1" applyFill="1" applyBorder="1" applyAlignment="1" applyProtection="1">
      <alignment horizontal="center" vertical="center" wrapText="1"/>
      <protection/>
    </xf>
    <xf numFmtId="173" fontId="2" fillId="0" borderId="11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2" fillId="33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2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8">
      <selection activeCell="C47" sqref="C47"/>
    </sheetView>
  </sheetViews>
  <sheetFormatPr defaultColWidth="9.140625" defaultRowHeight="15"/>
  <cols>
    <col min="1" max="1" width="53.281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16384" width="9.140625" style="14" customWidth="1"/>
  </cols>
  <sheetData>
    <row r="1" spans="1:5" ht="15.75">
      <c r="A1" s="36" t="s">
        <v>39</v>
      </c>
      <c r="B1" s="36"/>
      <c r="C1" s="36"/>
      <c r="D1" s="36"/>
      <c r="E1" s="36"/>
    </row>
    <row r="2" ht="15.75">
      <c r="D2" s="15" t="s">
        <v>40</v>
      </c>
    </row>
    <row r="3" spans="1:5" ht="15.75">
      <c r="A3" s="37" t="s">
        <v>36</v>
      </c>
      <c r="B3" s="39" t="s">
        <v>38</v>
      </c>
      <c r="C3" s="39" t="s">
        <v>49</v>
      </c>
      <c r="D3" s="39" t="s">
        <v>34</v>
      </c>
      <c r="E3" s="41" t="s">
        <v>35</v>
      </c>
    </row>
    <row r="4" spans="1:5" ht="15.75">
      <c r="A4" s="38"/>
      <c r="B4" s="40"/>
      <c r="C4" s="40"/>
      <c r="D4" s="40"/>
      <c r="E4" s="41"/>
    </row>
    <row r="5" spans="1:5" ht="18.75" customHeight="1">
      <c r="A5" s="9" t="s">
        <v>0</v>
      </c>
      <c r="B5" s="10">
        <f>B6+B7+B8+B12+B16+B22+B23+B24+B25+B26+B27+B15</f>
        <v>788425.4</v>
      </c>
      <c r="C5" s="10">
        <f>C6+C7+C8+C12+C15+C16+C22+C23+C24+C25+C26+C27</f>
        <v>693292.7000000002</v>
      </c>
      <c r="D5" s="10">
        <f>C5-B5</f>
        <v>-95132.69999999984</v>
      </c>
      <c r="E5" s="22">
        <f>(C5/B5)*100</f>
        <v>87.9338362259765</v>
      </c>
    </row>
    <row r="6" spans="1:5" ht="20.25" customHeight="1">
      <c r="A6" s="3" t="s">
        <v>1</v>
      </c>
      <c r="B6" s="30">
        <v>495342.2</v>
      </c>
      <c r="C6" s="30">
        <v>427124</v>
      </c>
      <c r="D6" s="30">
        <f>C6-B6</f>
        <v>-68218.20000000001</v>
      </c>
      <c r="E6" s="23">
        <f aca="true" t="shared" si="0" ref="E6:E46">(C6/B6)*100</f>
        <v>86.22806617324346</v>
      </c>
    </row>
    <row r="7" spans="1:5" ht="20.25" customHeight="1">
      <c r="A7" s="3" t="s">
        <v>44</v>
      </c>
      <c r="B7" s="30">
        <v>29407.1</v>
      </c>
      <c r="C7" s="30">
        <v>26513.4</v>
      </c>
      <c r="D7" s="30">
        <f aca="true" t="shared" si="1" ref="D7:D34">C7-B7</f>
        <v>-2893.699999999997</v>
      </c>
      <c r="E7" s="23">
        <f t="shared" si="0"/>
        <v>90.1598593536935</v>
      </c>
    </row>
    <row r="8" spans="1:5" s="16" customFormat="1" ht="15.75">
      <c r="A8" s="27" t="s">
        <v>42</v>
      </c>
      <c r="B8" s="31">
        <f>B9+B10+B11</f>
        <v>37735</v>
      </c>
      <c r="C8" s="31">
        <f>C9+C10+C11</f>
        <v>37221.700000000004</v>
      </c>
      <c r="D8" s="31">
        <f>C8-B8</f>
        <v>-513.2999999999956</v>
      </c>
      <c r="E8" s="23">
        <f t="shared" si="0"/>
        <v>98.63972439379887</v>
      </c>
    </row>
    <row r="9" spans="1:5" ht="33" customHeight="1">
      <c r="A9" s="5" t="s">
        <v>2</v>
      </c>
      <c r="B9" s="32">
        <v>36500</v>
      </c>
      <c r="C9" s="32">
        <v>35924.3</v>
      </c>
      <c r="D9" s="32">
        <f t="shared" si="1"/>
        <v>-575.6999999999971</v>
      </c>
      <c r="E9" s="23">
        <f t="shared" si="0"/>
        <v>98.4227397260274</v>
      </c>
    </row>
    <row r="10" spans="1:5" ht="15.75">
      <c r="A10" s="5" t="s">
        <v>3</v>
      </c>
      <c r="B10" s="32">
        <v>35</v>
      </c>
      <c r="C10" s="32">
        <v>269.5</v>
      </c>
      <c r="D10" s="32">
        <f t="shared" si="1"/>
        <v>234.5</v>
      </c>
      <c r="E10" s="23">
        <f t="shared" si="0"/>
        <v>770</v>
      </c>
    </row>
    <row r="11" spans="1:5" ht="31.5">
      <c r="A11" s="5" t="s">
        <v>4</v>
      </c>
      <c r="B11" s="32">
        <v>1200</v>
      </c>
      <c r="C11" s="32">
        <v>1027.9</v>
      </c>
      <c r="D11" s="32">
        <f t="shared" si="1"/>
        <v>-172.0999999999999</v>
      </c>
      <c r="E11" s="23">
        <f t="shared" si="0"/>
        <v>85.65833333333333</v>
      </c>
    </row>
    <row r="12" spans="1:5" s="17" customFormat="1" ht="15.75">
      <c r="A12" s="3" t="s">
        <v>43</v>
      </c>
      <c r="B12" s="31">
        <f>B13+B14</f>
        <v>138228</v>
      </c>
      <c r="C12" s="31">
        <f>C13+C14</f>
        <v>115531.7</v>
      </c>
      <c r="D12" s="31">
        <f>C12-B12</f>
        <v>-22696.300000000003</v>
      </c>
      <c r="E12" s="23">
        <f t="shared" si="0"/>
        <v>83.58053361113522</v>
      </c>
    </row>
    <row r="13" spans="1:5" ht="24.75" customHeight="1">
      <c r="A13" s="5" t="s">
        <v>5</v>
      </c>
      <c r="B13" s="32">
        <v>21820</v>
      </c>
      <c r="C13" s="32">
        <v>20340.7</v>
      </c>
      <c r="D13" s="32">
        <f t="shared" si="1"/>
        <v>-1479.2999999999993</v>
      </c>
      <c r="E13" s="23">
        <f t="shared" si="0"/>
        <v>93.22043996333639</v>
      </c>
    </row>
    <row r="14" spans="1:5" ht="18" customHeight="1">
      <c r="A14" s="5" t="s">
        <v>6</v>
      </c>
      <c r="B14" s="32">
        <v>116408</v>
      </c>
      <c r="C14" s="32">
        <v>95191</v>
      </c>
      <c r="D14" s="32">
        <f t="shared" si="1"/>
        <v>-21217</v>
      </c>
      <c r="E14" s="23">
        <f t="shared" si="0"/>
        <v>81.77358944402447</v>
      </c>
    </row>
    <row r="15" spans="1:5" ht="21" customHeight="1">
      <c r="A15" s="3" t="s">
        <v>7</v>
      </c>
      <c r="B15" s="31">
        <v>13390</v>
      </c>
      <c r="C15" s="31">
        <v>12892.5</v>
      </c>
      <c r="D15" s="31">
        <f t="shared" si="1"/>
        <v>-497.5</v>
      </c>
      <c r="E15" s="23">
        <f t="shared" si="0"/>
        <v>96.28454070201643</v>
      </c>
    </row>
    <row r="16" spans="1:5" s="17" customFormat="1" ht="18" customHeight="1">
      <c r="A16" s="3" t="s">
        <v>45</v>
      </c>
      <c r="B16" s="31">
        <f>B17+B18+B19</f>
        <v>62800</v>
      </c>
      <c r="C16" s="31">
        <f>C17+C18+C19+C20+C21</f>
        <v>59369.4</v>
      </c>
      <c r="D16" s="31">
        <f>C16-B16</f>
        <v>-3430.5999999999985</v>
      </c>
      <c r="E16" s="23">
        <f t="shared" si="0"/>
        <v>94.53726114649682</v>
      </c>
    </row>
    <row r="17" spans="1:5" ht="97.5" customHeight="1">
      <c r="A17" s="5" t="s">
        <v>8</v>
      </c>
      <c r="B17" s="32">
        <v>47100</v>
      </c>
      <c r="C17" s="32">
        <v>48195.2</v>
      </c>
      <c r="D17" s="32">
        <f t="shared" si="1"/>
        <v>1095.199999999997</v>
      </c>
      <c r="E17" s="23">
        <f t="shared" si="0"/>
        <v>102.3252653927813</v>
      </c>
    </row>
    <row r="18" spans="1:5" ht="99" customHeight="1">
      <c r="A18" s="6" t="s">
        <v>9</v>
      </c>
      <c r="B18" s="32">
        <v>5700</v>
      </c>
      <c r="C18" s="32">
        <v>5656.3</v>
      </c>
      <c r="D18" s="32">
        <f t="shared" si="1"/>
        <v>-43.69999999999982</v>
      </c>
      <c r="E18" s="23">
        <f t="shared" si="0"/>
        <v>99.23333333333333</v>
      </c>
    </row>
    <row r="19" spans="1:5" ht="48" customHeight="1">
      <c r="A19" s="7" t="s">
        <v>10</v>
      </c>
      <c r="B19" s="33">
        <v>10000</v>
      </c>
      <c r="C19" s="33">
        <v>5100.8</v>
      </c>
      <c r="D19" s="32">
        <f>C19-B19</f>
        <v>-4899.2</v>
      </c>
      <c r="E19" s="23">
        <f>(C19/B19)*100</f>
        <v>51.007999999999996</v>
      </c>
    </row>
    <row r="20" spans="1:5" ht="143.25" customHeight="1">
      <c r="A20" s="6" t="s">
        <v>37</v>
      </c>
      <c r="B20" s="32"/>
      <c r="C20" s="32">
        <v>407.1</v>
      </c>
      <c r="D20" s="32">
        <f t="shared" si="1"/>
        <v>407.1</v>
      </c>
      <c r="E20" s="23"/>
    </row>
    <row r="21" spans="1:5" ht="47.25" customHeight="1">
      <c r="A21" s="7" t="s">
        <v>48</v>
      </c>
      <c r="B21" s="33"/>
      <c r="C21" s="33">
        <v>10</v>
      </c>
      <c r="D21" s="32">
        <f t="shared" si="1"/>
        <v>10</v>
      </c>
      <c r="E21" s="23"/>
    </row>
    <row r="22" spans="1:5" ht="31.5">
      <c r="A22" s="3" t="s">
        <v>11</v>
      </c>
      <c r="B22" s="31">
        <v>3936.6</v>
      </c>
      <c r="C22" s="31">
        <v>1641.8</v>
      </c>
      <c r="D22" s="31">
        <f t="shared" si="1"/>
        <v>-2294.8</v>
      </c>
      <c r="E22" s="23">
        <f t="shared" si="0"/>
        <v>41.70604074582126</v>
      </c>
    </row>
    <row r="23" spans="1:5" ht="31.5" customHeight="1">
      <c r="A23" s="3" t="s">
        <v>12</v>
      </c>
      <c r="B23" s="31">
        <v>86.5</v>
      </c>
      <c r="C23" s="31">
        <v>153.6</v>
      </c>
      <c r="D23" s="31">
        <f t="shared" si="1"/>
        <v>67.1</v>
      </c>
      <c r="E23" s="23">
        <f t="shared" si="0"/>
        <v>177.5722543352601</v>
      </c>
    </row>
    <row r="24" spans="1:5" ht="51.75" customHeight="1">
      <c r="A24" s="28" t="s">
        <v>46</v>
      </c>
      <c r="B24" s="34">
        <v>4000</v>
      </c>
      <c r="C24" s="31">
        <v>5565.3</v>
      </c>
      <c r="D24" s="31">
        <f t="shared" si="1"/>
        <v>1565.3000000000002</v>
      </c>
      <c r="E24" s="23">
        <f t="shared" si="0"/>
        <v>139.13250000000002</v>
      </c>
    </row>
    <row r="25" spans="1:5" ht="47.25">
      <c r="A25" s="29" t="s">
        <v>47</v>
      </c>
      <c r="B25" s="34">
        <v>2000</v>
      </c>
      <c r="C25" s="31">
        <v>860.4</v>
      </c>
      <c r="D25" s="31">
        <f t="shared" si="1"/>
        <v>-1139.6</v>
      </c>
      <c r="E25" s="23">
        <f t="shared" si="0"/>
        <v>43.019999999999996</v>
      </c>
    </row>
    <row r="26" spans="1:5" ht="15.75">
      <c r="A26" s="28" t="s">
        <v>13</v>
      </c>
      <c r="B26" s="34">
        <v>1500</v>
      </c>
      <c r="C26" s="34">
        <v>4031.6</v>
      </c>
      <c r="D26" s="31">
        <f t="shared" si="1"/>
        <v>2531.6</v>
      </c>
      <c r="E26" s="23">
        <f t="shared" si="0"/>
        <v>268.7733333333333</v>
      </c>
    </row>
    <row r="27" spans="1:5" ht="15.75">
      <c r="A27" s="3" t="s">
        <v>14</v>
      </c>
      <c r="B27" s="31"/>
      <c r="C27" s="31">
        <v>2387.3</v>
      </c>
      <c r="D27" s="31">
        <f t="shared" si="1"/>
        <v>2387.3</v>
      </c>
      <c r="E27" s="23"/>
    </row>
    <row r="28" spans="1:5" ht="15.75">
      <c r="A28" s="8" t="s">
        <v>15</v>
      </c>
      <c r="B28" s="12">
        <f>SUM(B29:B34)</f>
        <v>2061983.7000000002</v>
      </c>
      <c r="C28" s="12">
        <f>SUM(C29:C34)</f>
        <v>1578907.6</v>
      </c>
      <c r="D28" s="12">
        <f t="shared" si="1"/>
        <v>-483076.1000000001</v>
      </c>
      <c r="E28" s="24">
        <f t="shared" si="0"/>
        <v>76.57226388356028</v>
      </c>
    </row>
    <row r="29" spans="1:5" ht="31.5">
      <c r="A29" s="1" t="s">
        <v>16</v>
      </c>
      <c r="B29" s="30">
        <v>335035.9</v>
      </c>
      <c r="C29" s="35">
        <v>280757.9</v>
      </c>
      <c r="D29" s="30">
        <f t="shared" si="1"/>
        <v>-54278</v>
      </c>
      <c r="E29" s="23">
        <f t="shared" si="0"/>
        <v>83.79934806986356</v>
      </c>
    </row>
    <row r="30" spans="1:5" ht="31.5">
      <c r="A30" s="1" t="s">
        <v>17</v>
      </c>
      <c r="B30" s="30">
        <v>481381.4</v>
      </c>
      <c r="C30" s="35">
        <v>320323.4</v>
      </c>
      <c r="D30" s="30">
        <f t="shared" si="1"/>
        <v>-161058</v>
      </c>
      <c r="E30" s="23">
        <f t="shared" si="0"/>
        <v>66.54253778812394</v>
      </c>
    </row>
    <row r="31" spans="1:5" ht="31.5">
      <c r="A31" s="1" t="s">
        <v>18</v>
      </c>
      <c r="B31" s="11">
        <v>852234.9</v>
      </c>
      <c r="C31" s="35">
        <v>759393.8</v>
      </c>
      <c r="D31" s="30">
        <f t="shared" si="1"/>
        <v>-92841.09999999998</v>
      </c>
      <c r="E31" s="23">
        <f t="shared" si="0"/>
        <v>89.1061607545056</v>
      </c>
    </row>
    <row r="32" spans="1:5" ht="15.75">
      <c r="A32" s="1" t="s">
        <v>19</v>
      </c>
      <c r="B32" s="30">
        <v>392486.2</v>
      </c>
      <c r="C32" s="30">
        <v>245103.5</v>
      </c>
      <c r="D32" s="30">
        <f t="shared" si="1"/>
        <v>-147382.7</v>
      </c>
      <c r="E32" s="23">
        <f t="shared" si="0"/>
        <v>62.4489472496103</v>
      </c>
    </row>
    <row r="33" spans="1:5" ht="15.75">
      <c r="A33" s="1" t="s">
        <v>20</v>
      </c>
      <c r="B33" s="30">
        <v>845.3</v>
      </c>
      <c r="C33" s="30">
        <v>836.5</v>
      </c>
      <c r="D33" s="30">
        <f t="shared" si="1"/>
        <v>-8.799999999999955</v>
      </c>
      <c r="E33" s="23">
        <f t="shared" si="0"/>
        <v>98.95894948538981</v>
      </c>
    </row>
    <row r="34" spans="1:5" ht="31.5">
      <c r="A34" s="1" t="s">
        <v>21</v>
      </c>
      <c r="B34" s="30"/>
      <c r="C34" s="30">
        <v>-27507.5</v>
      </c>
      <c r="D34" s="30">
        <f t="shared" si="1"/>
        <v>-27507.5</v>
      </c>
      <c r="E34" s="23"/>
    </row>
    <row r="35" spans="1:5" ht="15.75">
      <c r="A35" s="8" t="s">
        <v>22</v>
      </c>
      <c r="B35" s="12">
        <f>B5+B28</f>
        <v>2850409.1</v>
      </c>
      <c r="C35" s="12">
        <f>C5+C28</f>
        <v>2272200.3000000003</v>
      </c>
      <c r="D35" s="12">
        <f>D28+D5</f>
        <v>-578208.7999999999</v>
      </c>
      <c r="E35" s="24">
        <f t="shared" si="0"/>
        <v>79.71488373370687</v>
      </c>
    </row>
    <row r="36" spans="1:5" ht="15.75">
      <c r="A36" s="20" t="s">
        <v>23</v>
      </c>
      <c r="B36" s="21">
        <f>B37+B38+B39+B40+B41+B42+B43+B44+B45+B46</f>
        <v>2887525.7000000007</v>
      </c>
      <c r="C36" s="21">
        <f>C37+C38+C39+C40+C41+C42+C43+C44+C45+C46</f>
        <v>2134700.6999999997</v>
      </c>
      <c r="D36" s="21">
        <f>D37+D38+D39+D40+D41+D42+D43+D44+D45+D46</f>
        <v>-752824.9999999999</v>
      </c>
      <c r="E36" s="24">
        <f t="shared" si="0"/>
        <v>73.92837057692678</v>
      </c>
    </row>
    <row r="37" spans="1:5" ht="15.75">
      <c r="A37" s="2" t="s">
        <v>24</v>
      </c>
      <c r="B37" s="11">
        <v>182669.5</v>
      </c>
      <c r="C37" s="11">
        <v>124583.5</v>
      </c>
      <c r="D37" s="11">
        <f>C37-B37</f>
        <v>-58086</v>
      </c>
      <c r="E37" s="23">
        <f t="shared" si="0"/>
        <v>68.20158811405298</v>
      </c>
    </row>
    <row r="38" spans="1:5" ht="31.5">
      <c r="A38" s="2" t="s">
        <v>25</v>
      </c>
      <c r="B38" s="11">
        <v>17650.5</v>
      </c>
      <c r="C38" s="11">
        <v>15172.1</v>
      </c>
      <c r="D38" s="11">
        <f aca="true" t="shared" si="2" ref="D38:D46">C38-B38</f>
        <v>-2478.3999999999996</v>
      </c>
      <c r="E38" s="23">
        <f t="shared" si="0"/>
        <v>85.95847143140422</v>
      </c>
    </row>
    <row r="39" spans="1:5" ht="15.75">
      <c r="A39" s="2" t="s">
        <v>26</v>
      </c>
      <c r="B39" s="11">
        <v>472090.5</v>
      </c>
      <c r="C39" s="11">
        <v>276297.4</v>
      </c>
      <c r="D39" s="11">
        <f t="shared" si="2"/>
        <v>-195793.09999999998</v>
      </c>
      <c r="E39" s="23">
        <f t="shared" si="0"/>
        <v>58.52636305962523</v>
      </c>
    </row>
    <row r="40" spans="1:5" ht="15.75" customHeight="1">
      <c r="A40" s="2" t="s">
        <v>27</v>
      </c>
      <c r="B40" s="11">
        <v>604133.2</v>
      </c>
      <c r="C40" s="11">
        <v>399580.5</v>
      </c>
      <c r="D40" s="11">
        <f t="shared" si="2"/>
        <v>-204552.69999999995</v>
      </c>
      <c r="E40" s="23">
        <f t="shared" si="0"/>
        <v>66.14112583119088</v>
      </c>
    </row>
    <row r="41" spans="1:5" ht="15.75">
      <c r="A41" s="2" t="s">
        <v>28</v>
      </c>
      <c r="B41" s="11">
        <v>1211622.5</v>
      </c>
      <c r="C41" s="11">
        <v>1008007.8</v>
      </c>
      <c r="D41" s="11">
        <f t="shared" si="2"/>
        <v>-203614.69999999995</v>
      </c>
      <c r="E41" s="23">
        <f t="shared" si="0"/>
        <v>83.19487299055606</v>
      </c>
    </row>
    <row r="42" spans="1:5" ht="15.75">
      <c r="A42" s="2" t="s">
        <v>29</v>
      </c>
      <c r="B42" s="11">
        <v>175046.1</v>
      </c>
      <c r="C42" s="11">
        <v>130911.5</v>
      </c>
      <c r="D42" s="11">
        <f t="shared" si="2"/>
        <v>-44134.600000000006</v>
      </c>
      <c r="E42" s="23">
        <f t="shared" si="0"/>
        <v>74.7868704301324</v>
      </c>
    </row>
    <row r="43" spans="1:5" ht="15.75">
      <c r="A43" s="2" t="s">
        <v>30</v>
      </c>
      <c r="B43" s="11">
        <v>76020.2</v>
      </c>
      <c r="C43" s="11">
        <v>62711.3</v>
      </c>
      <c r="D43" s="11">
        <f t="shared" si="2"/>
        <v>-13308.899999999994</v>
      </c>
      <c r="E43" s="23">
        <f t="shared" si="0"/>
        <v>82.49294266523897</v>
      </c>
    </row>
    <row r="44" spans="1:5" ht="15.75">
      <c r="A44" s="4" t="s">
        <v>31</v>
      </c>
      <c r="B44" s="11">
        <v>121835.6</v>
      </c>
      <c r="C44" s="11">
        <v>94804.4</v>
      </c>
      <c r="D44" s="11">
        <f t="shared" si="2"/>
        <v>-27031.20000000001</v>
      </c>
      <c r="E44" s="23">
        <f t="shared" si="0"/>
        <v>77.8133813105529</v>
      </c>
    </row>
    <row r="45" spans="1:5" ht="15.75">
      <c r="A45" s="2" t="s">
        <v>32</v>
      </c>
      <c r="B45" s="11">
        <v>22337.6</v>
      </c>
      <c r="C45" s="11">
        <v>18837.8</v>
      </c>
      <c r="D45" s="11">
        <f t="shared" si="2"/>
        <v>-3499.7999999999993</v>
      </c>
      <c r="E45" s="23">
        <f t="shared" si="0"/>
        <v>84.33224697371249</v>
      </c>
    </row>
    <row r="46" spans="1:5" ht="31.5">
      <c r="A46" s="2" t="s">
        <v>33</v>
      </c>
      <c r="B46" s="11">
        <v>4120</v>
      </c>
      <c r="C46" s="11">
        <v>3794.4</v>
      </c>
      <c r="D46" s="11">
        <f t="shared" si="2"/>
        <v>-325.5999999999999</v>
      </c>
      <c r="E46" s="23">
        <f t="shared" si="0"/>
        <v>92.09708737864078</v>
      </c>
    </row>
    <row r="47" spans="1:5" s="17" customFormat="1" ht="15.75">
      <c r="A47" s="25" t="s">
        <v>41</v>
      </c>
      <c r="B47" s="21">
        <f>B35-B36</f>
        <v>-37116.60000000056</v>
      </c>
      <c r="C47" s="21">
        <f>C35-C36</f>
        <v>137499.60000000056</v>
      </c>
      <c r="D47" s="21"/>
      <c r="E47" s="26"/>
    </row>
    <row r="48" spans="2:3" ht="15.75">
      <c r="B48" s="13"/>
      <c r="C48" s="18"/>
    </row>
    <row r="49" ht="15.75">
      <c r="C49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2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2021-01-25T07:59:17Z</dcterms:modified>
  <cp:category/>
  <cp:version/>
  <cp:contentType/>
  <cp:contentStatus/>
</cp:coreProperties>
</file>