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<sst xmlns="http://schemas.openxmlformats.org/spreadsheetml/2006/main" count="250" uniqueCount="176">
  <si>
    <t>Наименование показателей</t>
  </si>
  <si>
    <t xml:space="preserve">Факт </t>
  </si>
  <si>
    <r>
      <t xml:space="preserve"> </t>
    </r>
    <r>
      <rPr>
        <b/>
        <sz val="14"/>
        <rFont val="Times New Roman"/>
        <family val="1"/>
      </rPr>
      <t>I.</t>
    </r>
  </si>
  <si>
    <t>млн. руб.</t>
  </si>
  <si>
    <t>Объем отгруженных товаров выполненных работ, услуг собственными силами на душу населения</t>
  </si>
  <si>
    <t>тыс. руб.</t>
  </si>
  <si>
    <t xml:space="preserve"> в том числе</t>
  </si>
  <si>
    <t>1.1.</t>
  </si>
  <si>
    <t xml:space="preserve">Промышленность </t>
  </si>
  <si>
    <t>- // -</t>
  </si>
  <si>
    <t xml:space="preserve">на душу населения </t>
  </si>
  <si>
    <t>- добыча полезных ископаемых</t>
  </si>
  <si>
    <t>- обрабатывающие производства</t>
  </si>
  <si>
    <t>- обеспечение электроэнергией, газом, кондиционирование воздуха</t>
  </si>
  <si>
    <t xml:space="preserve"> 1.1.1.</t>
  </si>
  <si>
    <t>Объем отгруженных инновационных товаров, работ и услуг,</t>
  </si>
  <si>
    <t xml:space="preserve">в том числе: </t>
  </si>
  <si>
    <t>- АО «Энергия»</t>
  </si>
  <si>
    <t>- ООО МПК «Елец»</t>
  </si>
  <si>
    <t>- ПАО «Прожекторные угли»</t>
  </si>
  <si>
    <t>- ОАО «Гидропривод»</t>
  </si>
  <si>
    <t>- АО «Елецгидроагрегат»</t>
  </si>
  <si>
    <t>Оптовая и розничная торговля; ремонт автотранспортных средств, мотоциклов</t>
  </si>
  <si>
    <t>1.4.</t>
  </si>
  <si>
    <t>Транспортировка и хранение</t>
  </si>
  <si>
    <t>1.5.</t>
  </si>
  <si>
    <t>Деятельность в области информации и связи</t>
  </si>
  <si>
    <t>1.6.</t>
  </si>
  <si>
    <t>Деятельность по операциям с недвижимым имуществом</t>
  </si>
  <si>
    <t>Деятельность профессиональная, научная, и техническая</t>
  </si>
  <si>
    <t>1.8.</t>
  </si>
  <si>
    <t>Государственное управление и обеспечение военной безопасности; социальное обеспечение</t>
  </si>
  <si>
    <t xml:space="preserve">  1.8.</t>
  </si>
  <si>
    <t xml:space="preserve">Образование </t>
  </si>
  <si>
    <t xml:space="preserve">Деятельность в области здравоохранения и социальных услуг </t>
  </si>
  <si>
    <t>II</t>
  </si>
  <si>
    <t>2.1.</t>
  </si>
  <si>
    <t xml:space="preserve">Прибыль прибыльных предприятий </t>
  </si>
  <si>
    <t>Убыток убыточных предприятий</t>
  </si>
  <si>
    <t>III</t>
  </si>
  <si>
    <t>3.1.</t>
  </si>
  <si>
    <t>Инвестиции в основной капитал по городу Ельцу (согласно оперативным данным)</t>
  </si>
  <si>
    <t>3.2.</t>
  </si>
  <si>
    <t>- на душу населения</t>
  </si>
  <si>
    <t>IV</t>
  </si>
  <si>
    <t xml:space="preserve">4.1. </t>
  </si>
  <si>
    <t xml:space="preserve">Ввод общей площади жилых домов </t>
  </si>
  <si>
    <t>тыс. кв. м</t>
  </si>
  <si>
    <t>4.2</t>
  </si>
  <si>
    <t>кв. м</t>
  </si>
  <si>
    <t>V</t>
  </si>
  <si>
    <t>5.1</t>
  </si>
  <si>
    <t>ед.</t>
  </si>
  <si>
    <t>в том числе</t>
  </si>
  <si>
    <t xml:space="preserve">малые предприятия </t>
  </si>
  <si>
    <t>средние предприятия</t>
  </si>
  <si>
    <t>8</t>
  </si>
  <si>
    <t>индивидуальные предприниматели</t>
  </si>
  <si>
    <t>чел.</t>
  </si>
  <si>
    <t>5.2</t>
  </si>
  <si>
    <t xml:space="preserve">Количество субъектов малого бизнеса на 1 тыс. жителей </t>
  </si>
  <si>
    <t>ед./</t>
  </si>
  <si>
    <t>тыс.руб.</t>
  </si>
  <si>
    <t>VI.</t>
  </si>
  <si>
    <t>6.1.</t>
  </si>
  <si>
    <t xml:space="preserve">Среднесписочная численность работающих (без внешних совместителей) по крупным и средним предприятиям  </t>
  </si>
  <si>
    <t>в том числе:</t>
  </si>
  <si>
    <t xml:space="preserve"> наибольшее снижение</t>
  </si>
  <si>
    <t>наибольший рост</t>
  </si>
  <si>
    <t>6.2.</t>
  </si>
  <si>
    <r>
      <t>Среднемесячная заработная плата работников по крупным и средним предприятиям</t>
    </r>
    <r>
      <rPr>
        <u val="single"/>
        <sz val="14"/>
        <rFont val="Times New Roman"/>
        <family val="1"/>
      </rPr>
      <t xml:space="preserve"> </t>
    </r>
  </si>
  <si>
    <t>руб.</t>
  </si>
  <si>
    <t>низкая</t>
  </si>
  <si>
    <t>7.1.</t>
  </si>
  <si>
    <t>VIII</t>
  </si>
  <si>
    <t>4</t>
  </si>
  <si>
    <t>1</t>
  </si>
  <si>
    <t>5</t>
  </si>
  <si>
    <t>2</t>
  </si>
  <si>
    <t>-</t>
  </si>
  <si>
    <t>3</t>
  </si>
  <si>
    <t>IX</t>
  </si>
  <si>
    <t>9.1</t>
  </si>
  <si>
    <t xml:space="preserve">Число прибывших </t>
  </si>
  <si>
    <t xml:space="preserve">Число выбывших </t>
  </si>
  <si>
    <t xml:space="preserve">Дорожно-транспортные происшествия </t>
  </si>
  <si>
    <t>- количество происшествий</t>
  </si>
  <si>
    <t>- погибло</t>
  </si>
  <si>
    <t>- ранено</t>
  </si>
  <si>
    <t>6</t>
  </si>
  <si>
    <t xml:space="preserve">Основные итоги социально-экономического развития </t>
  </si>
  <si>
    <t>1.7</t>
  </si>
  <si>
    <t>2.2</t>
  </si>
  <si>
    <t>2.3</t>
  </si>
  <si>
    <t>- транспортировка и хранение</t>
  </si>
  <si>
    <t>- деятельность по операциям с недвижимым имуществом</t>
  </si>
  <si>
    <t>Число субъектов всего (данные единого реестра субъектов МСП)</t>
  </si>
  <si>
    <t>5.7</t>
  </si>
  <si>
    <t xml:space="preserve">Инвестиции в основной капитал </t>
  </si>
  <si>
    <t xml:space="preserve">Объем отгруженных товаров выполненных работ, услуг собственными силами </t>
  </si>
  <si>
    <t xml:space="preserve">Правопорядок  </t>
  </si>
  <si>
    <t xml:space="preserve">Капитальное строительство </t>
  </si>
  <si>
    <t>2019 год</t>
  </si>
  <si>
    <t>№ п/п</t>
  </si>
  <si>
    <t>Единица измерения</t>
  </si>
  <si>
    <t>Темп роста, %</t>
  </si>
  <si>
    <t>2020 год</t>
  </si>
  <si>
    <t>-транспортировка и хранение</t>
  </si>
  <si>
    <t>5.8</t>
  </si>
  <si>
    <t>Сальдированный финансовый результат по городу (33  предприятия без субъектов малого предпринимательства, муниципальных учреждений,  финансово-кредитных организаций), в.т.ч.</t>
  </si>
  <si>
    <t>VII</t>
  </si>
  <si>
    <t>8.1</t>
  </si>
  <si>
    <t>8.2</t>
  </si>
  <si>
    <t>8.3</t>
  </si>
  <si>
    <t>6.4</t>
  </si>
  <si>
    <t>1.3</t>
  </si>
  <si>
    <t>%</t>
  </si>
  <si>
    <t xml:space="preserve">Миграционный прирост </t>
  </si>
  <si>
    <t>1.9</t>
  </si>
  <si>
    <t>1.10</t>
  </si>
  <si>
    <t>Деятельность в области культуры, спорта, организации досуга и развлечений</t>
  </si>
  <si>
    <t>высокая</t>
  </si>
  <si>
    <t>- деятельность финансовая и страховая</t>
  </si>
  <si>
    <t xml:space="preserve">ЕЛПК Лосиноостровского ЭТЗ – филиала ОАО «Элтеза </t>
  </si>
  <si>
    <t xml:space="preserve"> - деятельность в области информации и связи</t>
  </si>
  <si>
    <t>- гос.управление и обеспечение военной безопасности; социальное обеспечение</t>
  </si>
  <si>
    <t xml:space="preserve"> - предоставление прочих видов услуг</t>
  </si>
  <si>
    <t>- деятельность административная и сопутствующие доп.услуги</t>
  </si>
  <si>
    <t>6.3</t>
  </si>
  <si>
    <t xml:space="preserve">Число родившихся </t>
  </si>
  <si>
    <t>7.2</t>
  </si>
  <si>
    <t>Коэффициент рождаемости (на 1000 чел.)</t>
  </si>
  <si>
    <t>7.3.</t>
  </si>
  <si>
    <t xml:space="preserve">Число умерших  </t>
  </si>
  <si>
    <t>7.4</t>
  </si>
  <si>
    <t>Коэффициент смертности (на 1000 чел.)</t>
  </si>
  <si>
    <t>7.5</t>
  </si>
  <si>
    <t xml:space="preserve">Естественная убыль </t>
  </si>
  <si>
    <t>7.6</t>
  </si>
  <si>
    <t>Коэффициент естественной убыли (на 1000 чел.)</t>
  </si>
  <si>
    <t>- торговля оптовая и розничная; ремонт автотранспортных средств и мотоциклов</t>
  </si>
  <si>
    <t>юридических лиц</t>
  </si>
  <si>
    <t>индивидуальных предпринимателей</t>
  </si>
  <si>
    <t>вновь созданными предприятиями МСП</t>
  </si>
  <si>
    <t>действующими предприятиями МСП</t>
  </si>
  <si>
    <t>субсидия в рамках муниципальной программы поддержки (подано заявок)</t>
  </si>
  <si>
    <t>субсидии в рамках государственной программы поддержки (подано заявок)</t>
  </si>
  <si>
    <t>микрозаймы</t>
  </si>
  <si>
    <t>5.6</t>
  </si>
  <si>
    <t>5.3</t>
  </si>
  <si>
    <t>5.4</t>
  </si>
  <si>
    <t>5.5</t>
  </si>
  <si>
    <t xml:space="preserve"> </t>
  </si>
  <si>
    <t>Деятельность административная и сопутствующая</t>
  </si>
  <si>
    <t>городского округа город Елец за январь - декабрь 2020 года</t>
  </si>
  <si>
    <t>Финансы на 01.12.2020</t>
  </si>
  <si>
    <t>Уровень жизни на 01.12.2020</t>
  </si>
  <si>
    <t>- деятельность в области здравоохранения и социальных услуг</t>
  </si>
  <si>
    <t>- социальное обеспечение</t>
  </si>
  <si>
    <t>Самозанятые физические лица</t>
  </si>
  <si>
    <t>Рост субъектов МСП с начала года</t>
  </si>
  <si>
    <t xml:space="preserve">Численность субъектов МСП включенных в реестр с начала года(с учетом миграции), из них </t>
  </si>
  <si>
    <t xml:space="preserve">ед. </t>
  </si>
  <si>
    <t xml:space="preserve">Численность вновь созданных субъектов МСП </t>
  </si>
  <si>
    <t>Численность субъектов МСП,  исключенных из реестра (с учетом миграции), в том числе</t>
  </si>
  <si>
    <t>Численность занятых</t>
  </si>
  <si>
    <t>средние</t>
  </si>
  <si>
    <t>малые</t>
  </si>
  <si>
    <t>самозанятые граждане</t>
  </si>
  <si>
    <t>Поддержка субъектов малого и среднего предпринимательства в том числе:</t>
  </si>
  <si>
    <t>Количество созданных рабочих мест субъектами малого и среднего предпринимательства, их них</t>
  </si>
  <si>
    <r>
      <t xml:space="preserve">Уровень безработицы </t>
    </r>
    <r>
      <rPr>
        <b/>
        <sz val="14"/>
        <rFont val="Times New Roman"/>
        <family val="1"/>
      </rPr>
      <t>на 01.01.2021</t>
    </r>
  </si>
  <si>
    <r>
      <t xml:space="preserve">Численность безработных </t>
    </r>
    <r>
      <rPr>
        <b/>
        <u val="single"/>
        <sz val="14"/>
        <rFont val="Times New Roman"/>
        <family val="1"/>
      </rPr>
      <t>на 01.01.2021</t>
    </r>
  </si>
  <si>
    <t xml:space="preserve">Демографическая ситуация на 01.12.2020 </t>
  </si>
  <si>
    <t>Миграция на 01.12.2020</t>
  </si>
  <si>
    <t xml:space="preserve">Малый и средний бизнес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</si>
</sst>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0.000000"/>
    <numFmt numFmtId="191" formatCode="_(* #,##0.000_);_(* \(#,##0.000\);_(* &quot;-&quot;??_);_(@_)"/>
    <numFmt numFmtId="192" formatCode="_(* #,##0.0000_);_(* \(#,##0.0000\);_(* &quot;-&quot;??_);_(@_)"/>
  </numFmts>
  <fonts count="2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3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25">
      <selection activeCell="H34" sqref="H34"/>
    </sheetView>
  </sheetViews>
  <sheetFormatPr defaultColWidth="9.140625" defaultRowHeight="12.75"/>
  <cols>
    <col min="1" max="1" width="11.00390625" style="12" bestFit="1" customWidth="1"/>
    <col min="2" max="2" width="44.57421875" style="12" customWidth="1"/>
    <col min="3" max="3" width="13.140625" style="12" customWidth="1"/>
    <col min="4" max="4" width="12.28125" style="29" customWidth="1"/>
    <col min="5" max="5" width="13.140625" style="29" customWidth="1"/>
    <col min="6" max="6" width="13.8515625" style="29" customWidth="1"/>
  </cols>
  <sheetData>
    <row r="1" spans="1:9" ht="18.75">
      <c r="A1" s="88" t="s">
        <v>90</v>
      </c>
      <c r="B1" s="88"/>
      <c r="C1" s="88"/>
      <c r="D1" s="88"/>
      <c r="E1" s="88"/>
      <c r="F1" s="88"/>
      <c r="I1" s="20" t="s">
        <v>79</v>
      </c>
    </row>
    <row r="2" spans="1:6" ht="18.75">
      <c r="A2" s="88" t="s">
        <v>154</v>
      </c>
      <c r="B2" s="88"/>
      <c r="C2" s="88"/>
      <c r="D2" s="88"/>
      <c r="E2" s="88"/>
      <c r="F2" s="88"/>
    </row>
    <row r="3" spans="1:6" ht="18.75">
      <c r="A3" s="94" t="s">
        <v>103</v>
      </c>
      <c r="B3" s="92" t="s">
        <v>0</v>
      </c>
      <c r="C3" s="97" t="s">
        <v>104</v>
      </c>
      <c r="D3" s="25" t="s">
        <v>1</v>
      </c>
      <c r="E3" s="25" t="s">
        <v>1</v>
      </c>
      <c r="F3" s="89" t="s">
        <v>105</v>
      </c>
    </row>
    <row r="4" spans="1:6" ht="12.75">
      <c r="A4" s="95"/>
      <c r="B4" s="92"/>
      <c r="C4" s="98"/>
      <c r="D4" s="89" t="s">
        <v>106</v>
      </c>
      <c r="E4" s="89" t="s">
        <v>102</v>
      </c>
      <c r="F4" s="90"/>
    </row>
    <row r="5" spans="1:6" ht="12.75">
      <c r="A5" s="96"/>
      <c r="B5" s="92"/>
      <c r="C5" s="63"/>
      <c r="D5" s="91"/>
      <c r="E5" s="91"/>
      <c r="F5" s="91"/>
    </row>
    <row r="6" spans="1:6" ht="18.75">
      <c r="A6" s="13" t="s">
        <v>76</v>
      </c>
      <c r="B6" s="13" t="s">
        <v>78</v>
      </c>
      <c r="C6" s="2" t="s">
        <v>80</v>
      </c>
      <c r="D6" s="25" t="s">
        <v>75</v>
      </c>
      <c r="E6" s="25" t="s">
        <v>77</v>
      </c>
      <c r="F6" s="25" t="s">
        <v>89</v>
      </c>
    </row>
    <row r="7" spans="1:6" ht="56.25">
      <c r="A7" s="13" t="s">
        <v>2</v>
      </c>
      <c r="B7" s="1" t="s">
        <v>99</v>
      </c>
      <c r="C7" s="2" t="s">
        <v>3</v>
      </c>
      <c r="D7" s="56">
        <v>20563.4</v>
      </c>
      <c r="E7" s="56">
        <v>19379.5</v>
      </c>
      <c r="F7" s="26">
        <f>D7/E7*100</f>
        <v>106.10903274078278</v>
      </c>
    </row>
    <row r="8" spans="1:6" ht="75">
      <c r="A8" s="14"/>
      <c r="B8" s="3" t="s">
        <v>4</v>
      </c>
      <c r="C8" s="2" t="s">
        <v>5</v>
      </c>
      <c r="D8" s="26">
        <f>D7/102.313</f>
        <v>200.98521204539014</v>
      </c>
      <c r="E8" s="26">
        <f>E7/103.179</f>
        <v>187.82407272797758</v>
      </c>
      <c r="F8" s="26">
        <f>D8/E8*100</f>
        <v>107.00716320664266</v>
      </c>
    </row>
    <row r="9" spans="1:6" ht="18.75">
      <c r="A9" s="14"/>
      <c r="B9" s="3" t="s">
        <v>6</v>
      </c>
      <c r="C9" s="2"/>
      <c r="D9" s="26"/>
      <c r="E9" s="26"/>
      <c r="F9" s="26"/>
    </row>
    <row r="10" spans="1:6" ht="18.75">
      <c r="A10" s="14" t="s">
        <v>7</v>
      </c>
      <c r="B10" s="3" t="s">
        <v>8</v>
      </c>
      <c r="C10" s="2" t="s">
        <v>3</v>
      </c>
      <c r="D10" s="26">
        <f>SUM(D12:D14)</f>
        <v>16671.1</v>
      </c>
      <c r="E10" s="26">
        <f>SUM(E12:E14)</f>
        <v>15050.800000000001</v>
      </c>
      <c r="F10" s="26">
        <f aca="true" t="shared" si="0" ref="F10:F15">D10/E10*100</f>
        <v>110.76554070215533</v>
      </c>
    </row>
    <row r="11" spans="1:6" ht="18.75">
      <c r="A11" s="14"/>
      <c r="B11" s="3" t="s">
        <v>10</v>
      </c>
      <c r="C11" s="2" t="s">
        <v>5</v>
      </c>
      <c r="D11" s="26">
        <f>D10/102.313</f>
        <v>162.94214811412039</v>
      </c>
      <c r="E11" s="26">
        <f>E10/103.179</f>
        <v>145.87076827649037</v>
      </c>
      <c r="F11" s="26">
        <f t="shared" si="0"/>
        <v>111.70308488762608</v>
      </c>
    </row>
    <row r="12" spans="1:9" ht="18.75">
      <c r="A12" s="82"/>
      <c r="B12" s="3" t="s">
        <v>11</v>
      </c>
      <c r="C12" s="2" t="s">
        <v>3</v>
      </c>
      <c r="D12" s="26">
        <v>1091.5</v>
      </c>
      <c r="E12" s="26">
        <v>1118.7</v>
      </c>
      <c r="F12" s="26">
        <f t="shared" si="0"/>
        <v>97.56860641816394</v>
      </c>
      <c r="I12" s="23"/>
    </row>
    <row r="13" spans="1:6" ht="18.75">
      <c r="A13" s="83"/>
      <c r="B13" s="3" t="s">
        <v>12</v>
      </c>
      <c r="C13" s="2" t="s">
        <v>9</v>
      </c>
      <c r="D13" s="26">
        <v>13878.4</v>
      </c>
      <c r="E13" s="26">
        <v>11652.2</v>
      </c>
      <c r="F13" s="26">
        <f t="shared" si="0"/>
        <v>119.10540498789928</v>
      </c>
    </row>
    <row r="14" spans="1:6" ht="37.5">
      <c r="A14" s="83"/>
      <c r="B14" s="3" t="s">
        <v>13</v>
      </c>
      <c r="C14" s="2" t="s">
        <v>9</v>
      </c>
      <c r="D14" s="26">
        <v>1701.2</v>
      </c>
      <c r="E14" s="26">
        <v>2279.9</v>
      </c>
      <c r="F14" s="26">
        <f t="shared" si="0"/>
        <v>74.61730777665687</v>
      </c>
    </row>
    <row r="15" spans="1:6" ht="39" customHeight="1">
      <c r="A15" s="78" t="s">
        <v>14</v>
      </c>
      <c r="B15" s="3" t="s">
        <v>15</v>
      </c>
      <c r="C15" s="73" t="s">
        <v>9</v>
      </c>
      <c r="D15" s="93">
        <v>1058.5</v>
      </c>
      <c r="E15" s="93">
        <v>1110.1</v>
      </c>
      <c r="F15" s="93">
        <f t="shared" si="0"/>
        <v>95.35177011080084</v>
      </c>
    </row>
    <row r="16" spans="1:6" ht="18.75">
      <c r="A16" s="78"/>
      <c r="B16" s="3" t="s">
        <v>16</v>
      </c>
      <c r="C16" s="73"/>
      <c r="D16" s="93"/>
      <c r="E16" s="93"/>
      <c r="F16" s="93"/>
    </row>
    <row r="17" spans="1:6" ht="18.75">
      <c r="A17" s="78"/>
      <c r="B17" s="3" t="s">
        <v>17</v>
      </c>
      <c r="C17" s="73"/>
      <c r="D17" s="93"/>
      <c r="E17" s="93"/>
      <c r="F17" s="93"/>
    </row>
    <row r="18" spans="1:10" ht="18.75">
      <c r="A18" s="78"/>
      <c r="B18" s="3" t="s">
        <v>18</v>
      </c>
      <c r="C18" s="73"/>
      <c r="D18" s="93"/>
      <c r="E18" s="93"/>
      <c r="F18" s="93"/>
      <c r="J18" s="12"/>
    </row>
    <row r="19" spans="1:6" ht="18.75">
      <c r="A19" s="78"/>
      <c r="B19" s="3" t="s">
        <v>19</v>
      </c>
      <c r="C19" s="73"/>
      <c r="D19" s="93"/>
      <c r="E19" s="93"/>
      <c r="F19" s="93"/>
    </row>
    <row r="20" spans="1:6" ht="18.75">
      <c r="A20" s="78"/>
      <c r="B20" s="3" t="s">
        <v>20</v>
      </c>
      <c r="C20" s="73"/>
      <c r="D20" s="93"/>
      <c r="E20" s="93"/>
      <c r="F20" s="93"/>
    </row>
    <row r="21" spans="1:6" ht="18.75">
      <c r="A21" s="78"/>
      <c r="B21" s="3" t="s">
        <v>21</v>
      </c>
      <c r="C21" s="73"/>
      <c r="D21" s="93"/>
      <c r="E21" s="93"/>
      <c r="F21" s="93"/>
    </row>
    <row r="22" spans="1:6" ht="37.5">
      <c r="A22" s="78"/>
      <c r="B22" s="3" t="s">
        <v>123</v>
      </c>
      <c r="C22" s="73"/>
      <c r="D22" s="93"/>
      <c r="E22" s="93"/>
      <c r="F22" s="93"/>
    </row>
    <row r="23" spans="1:6" ht="56.25">
      <c r="A23" s="15" t="s">
        <v>115</v>
      </c>
      <c r="B23" s="3" t="s">
        <v>22</v>
      </c>
      <c r="C23" s="2" t="s">
        <v>9</v>
      </c>
      <c r="D23" s="26">
        <v>322.5</v>
      </c>
      <c r="E23" s="26">
        <v>337</v>
      </c>
      <c r="F23" s="26">
        <f aca="true" t="shared" si="1" ref="F23:F30">D23/E23*100</f>
        <v>95.6973293768546</v>
      </c>
    </row>
    <row r="24" spans="1:6" ht="18.75">
      <c r="A24" s="15" t="s">
        <v>23</v>
      </c>
      <c r="B24" s="3" t="s">
        <v>24</v>
      </c>
      <c r="C24" s="2" t="s">
        <v>9</v>
      </c>
      <c r="D24" s="26">
        <v>668.5</v>
      </c>
      <c r="E24" s="26">
        <v>824.1</v>
      </c>
      <c r="F24" s="26">
        <f t="shared" si="1"/>
        <v>81.11879626258948</v>
      </c>
    </row>
    <row r="25" spans="1:6" ht="37.5">
      <c r="A25" s="15" t="s">
        <v>25</v>
      </c>
      <c r="B25" s="3" t="s">
        <v>26</v>
      </c>
      <c r="C25" s="2" t="s">
        <v>9</v>
      </c>
      <c r="D25" s="26">
        <v>53.5</v>
      </c>
      <c r="E25" s="26">
        <v>56.97</v>
      </c>
      <c r="F25" s="26">
        <f t="shared" si="1"/>
        <v>93.90907495172898</v>
      </c>
    </row>
    <row r="26" spans="1:6" ht="37.5">
      <c r="A26" s="15" t="s">
        <v>27</v>
      </c>
      <c r="B26" s="3" t="s">
        <v>28</v>
      </c>
      <c r="C26" s="2" t="s">
        <v>9</v>
      </c>
      <c r="D26" s="26">
        <v>43.6</v>
      </c>
      <c r="E26" s="26">
        <v>50.2</v>
      </c>
      <c r="F26" s="26">
        <f t="shared" si="1"/>
        <v>86.85258964143426</v>
      </c>
    </row>
    <row r="27" spans="1:6" ht="37.5">
      <c r="A27" s="15" t="s">
        <v>91</v>
      </c>
      <c r="B27" s="3" t="s">
        <v>29</v>
      </c>
      <c r="C27" s="2" t="s">
        <v>9</v>
      </c>
      <c r="D27" s="26">
        <v>34.99</v>
      </c>
      <c r="E27" s="26">
        <v>23.49</v>
      </c>
      <c r="F27" s="26">
        <f t="shared" si="1"/>
        <v>148.9570029799915</v>
      </c>
    </row>
    <row r="28" spans="1:6" ht="37.5">
      <c r="A28" s="15"/>
      <c r="B28" s="3" t="s">
        <v>153</v>
      </c>
      <c r="C28" s="2"/>
      <c r="D28" s="26">
        <v>65.7</v>
      </c>
      <c r="E28" s="26">
        <v>77.5</v>
      </c>
      <c r="F28" s="26">
        <f t="shared" si="1"/>
        <v>84.7741935483871</v>
      </c>
    </row>
    <row r="29" spans="1:6" ht="56.25">
      <c r="A29" s="15" t="s">
        <v>30</v>
      </c>
      <c r="B29" s="3" t="s">
        <v>31</v>
      </c>
      <c r="C29" s="2" t="s">
        <v>9</v>
      </c>
      <c r="D29" s="26">
        <v>164.5</v>
      </c>
      <c r="E29" s="26">
        <v>121.5</v>
      </c>
      <c r="F29" s="26">
        <f t="shared" si="1"/>
        <v>135.3909465020576</v>
      </c>
    </row>
    <row r="30" spans="1:6" ht="18.75">
      <c r="A30" s="24" t="s">
        <v>32</v>
      </c>
      <c r="B30" s="3" t="s">
        <v>33</v>
      </c>
      <c r="C30" s="2" t="s">
        <v>9</v>
      </c>
      <c r="D30" s="26">
        <v>224.4</v>
      </c>
      <c r="E30" s="26">
        <v>255.6</v>
      </c>
      <c r="F30" s="26">
        <f t="shared" si="1"/>
        <v>87.79342723004694</v>
      </c>
    </row>
    <row r="31" spans="1:6" ht="56.25">
      <c r="A31" s="31" t="s">
        <v>118</v>
      </c>
      <c r="B31" s="30" t="s">
        <v>34</v>
      </c>
      <c r="C31" s="2" t="s">
        <v>9</v>
      </c>
      <c r="D31" s="26">
        <v>1507.64</v>
      </c>
      <c r="E31" s="26">
        <v>1296.84</v>
      </c>
      <c r="F31" s="26">
        <f>D31/E31*100</f>
        <v>116.25489651768916</v>
      </c>
    </row>
    <row r="32" spans="1:6" ht="56.25">
      <c r="A32" s="32" t="s">
        <v>119</v>
      </c>
      <c r="B32" s="11" t="s">
        <v>120</v>
      </c>
      <c r="C32" s="2" t="s">
        <v>9</v>
      </c>
      <c r="D32" s="57">
        <v>21.5</v>
      </c>
      <c r="E32" s="57">
        <v>50.9</v>
      </c>
      <c r="F32" s="26">
        <f>D32/E32*100</f>
        <v>42.23968565815324</v>
      </c>
    </row>
    <row r="33" spans="1:6" ht="18.75">
      <c r="A33" s="16" t="s">
        <v>35</v>
      </c>
      <c r="B33" s="1" t="s">
        <v>155</v>
      </c>
      <c r="C33" s="2"/>
      <c r="D33" s="26"/>
      <c r="E33" s="26"/>
      <c r="F33" s="26"/>
    </row>
    <row r="34" spans="1:6" ht="131.25">
      <c r="A34" s="14" t="s">
        <v>36</v>
      </c>
      <c r="B34" s="4" t="s">
        <v>109</v>
      </c>
      <c r="C34" s="38" t="s">
        <v>3</v>
      </c>
      <c r="D34" s="27">
        <v>2955.4</v>
      </c>
      <c r="E34" s="58">
        <v>1024.4</v>
      </c>
      <c r="F34" s="27">
        <f>D34/E34*100</f>
        <v>288.5005857087075</v>
      </c>
    </row>
    <row r="35" spans="1:6" ht="18.75">
      <c r="A35" s="15" t="s">
        <v>92</v>
      </c>
      <c r="B35" s="3" t="s">
        <v>37</v>
      </c>
      <c r="C35" s="2" t="s">
        <v>9</v>
      </c>
      <c r="D35" s="26">
        <v>3085.7</v>
      </c>
      <c r="E35" s="26">
        <v>1492.5</v>
      </c>
      <c r="F35" s="27">
        <f>D35/E35*100</f>
        <v>206.7470686767169</v>
      </c>
    </row>
    <row r="36" spans="1:6" ht="18.75">
      <c r="A36" s="15" t="s">
        <v>93</v>
      </c>
      <c r="B36" s="3" t="s">
        <v>38</v>
      </c>
      <c r="C36" s="2" t="s">
        <v>9</v>
      </c>
      <c r="D36" s="26">
        <v>130.3</v>
      </c>
      <c r="E36" s="26">
        <v>468.1</v>
      </c>
      <c r="F36" s="27">
        <f>D36/E36*100</f>
        <v>27.83593249305704</v>
      </c>
    </row>
    <row r="37" spans="1:6" ht="18.75">
      <c r="A37" s="16" t="s">
        <v>39</v>
      </c>
      <c r="B37" s="1" t="s">
        <v>98</v>
      </c>
      <c r="C37" s="2"/>
      <c r="D37" s="26"/>
      <c r="E37" s="26"/>
      <c r="F37" s="26"/>
    </row>
    <row r="38" spans="1:6" ht="56.25">
      <c r="A38" s="14" t="s">
        <v>40</v>
      </c>
      <c r="B38" s="3" t="s">
        <v>41</v>
      </c>
      <c r="C38" s="2" t="s">
        <v>3</v>
      </c>
      <c r="D38" s="25">
        <v>10424.69</v>
      </c>
      <c r="E38" s="25">
        <v>9572.34</v>
      </c>
      <c r="F38" s="26">
        <f>D38/E38*100</f>
        <v>108.90430135160265</v>
      </c>
    </row>
    <row r="39" spans="1:6" ht="18.75">
      <c r="A39" s="14" t="s">
        <v>42</v>
      </c>
      <c r="B39" s="3" t="s">
        <v>43</v>
      </c>
      <c r="C39" s="2" t="s">
        <v>5</v>
      </c>
      <c r="D39" s="26">
        <f>D38/102.313</f>
        <v>101.89018013351188</v>
      </c>
      <c r="E39" s="26">
        <f>E38/103.179</f>
        <v>92.77411101096153</v>
      </c>
      <c r="F39" s="26">
        <f>D39/E39*100</f>
        <v>109.82609159302345</v>
      </c>
    </row>
    <row r="40" spans="1:6" ht="18.75">
      <c r="A40" s="16" t="s">
        <v>44</v>
      </c>
      <c r="B40" s="1" t="s">
        <v>101</v>
      </c>
      <c r="C40" s="2"/>
      <c r="D40" s="26"/>
      <c r="E40" s="26"/>
      <c r="F40" s="26"/>
    </row>
    <row r="41" spans="1:6" ht="18.75">
      <c r="A41" s="14" t="s">
        <v>45</v>
      </c>
      <c r="B41" s="3" t="s">
        <v>46</v>
      </c>
      <c r="C41" s="2" t="s">
        <v>47</v>
      </c>
      <c r="D41" s="25">
        <v>43.071</v>
      </c>
      <c r="E41" s="25">
        <v>43.187</v>
      </c>
      <c r="F41" s="26">
        <f>D41/E41*100</f>
        <v>99.73140065297427</v>
      </c>
    </row>
    <row r="42" spans="1:6" ht="18.75">
      <c r="A42" s="14" t="s">
        <v>48</v>
      </c>
      <c r="B42" s="3" t="s">
        <v>43</v>
      </c>
      <c r="C42" s="2" t="s">
        <v>49</v>
      </c>
      <c r="D42" s="26">
        <f>D41/102.313</f>
        <v>0.4209728968948227</v>
      </c>
      <c r="E42" s="26">
        <f>E41/103.179</f>
        <v>0.4185638550480233</v>
      </c>
      <c r="F42" s="26">
        <f>(D42/E42)*100</f>
        <v>100.57554942161046</v>
      </c>
    </row>
    <row r="43" spans="1:6" ht="18.75">
      <c r="A43" s="16" t="s">
        <v>50</v>
      </c>
      <c r="B43" s="5" t="s">
        <v>175</v>
      </c>
      <c r="C43" s="2"/>
      <c r="D43" s="26"/>
      <c r="E43" s="26"/>
      <c r="F43" s="26"/>
    </row>
    <row r="44" spans="1:6" ht="37.5">
      <c r="A44" s="14" t="s">
        <v>51</v>
      </c>
      <c r="B44" s="6" t="s">
        <v>96</v>
      </c>
      <c r="C44" s="2" t="s">
        <v>52</v>
      </c>
      <c r="D44" s="28">
        <v>2758</v>
      </c>
      <c r="E44" s="28">
        <v>3033</v>
      </c>
      <c r="F44" s="26">
        <f>D44/E44*100</f>
        <v>90.9330695680844</v>
      </c>
    </row>
    <row r="45" spans="1:6" ht="18.75">
      <c r="A45" s="17"/>
      <c r="B45" s="3" t="s">
        <v>53</v>
      </c>
      <c r="C45" s="7"/>
      <c r="D45" s="26"/>
      <c r="E45" s="26"/>
      <c r="F45" s="26"/>
    </row>
    <row r="46" spans="1:6" ht="18.75">
      <c r="A46" s="16"/>
      <c r="B46" s="3" t="s">
        <v>54</v>
      </c>
      <c r="C46" s="2" t="s">
        <v>52</v>
      </c>
      <c r="D46" s="41">
        <v>633</v>
      </c>
      <c r="E46" s="41">
        <v>663</v>
      </c>
      <c r="F46" s="42">
        <f>D46/E46*100</f>
        <v>95.47511312217195</v>
      </c>
    </row>
    <row r="47" spans="1:6" ht="18.75">
      <c r="A47" s="16"/>
      <c r="B47" s="3" t="s">
        <v>55</v>
      </c>
      <c r="C47" s="2" t="s">
        <v>52</v>
      </c>
      <c r="D47" s="41">
        <v>10</v>
      </c>
      <c r="E47" s="41" t="s">
        <v>56</v>
      </c>
      <c r="F47" s="42">
        <f>D47/E47*100</f>
        <v>125</v>
      </c>
    </row>
    <row r="48" spans="1:6" ht="18.75">
      <c r="A48" s="18"/>
      <c r="B48" s="3" t="s">
        <v>57</v>
      </c>
      <c r="C48" s="2" t="s">
        <v>58</v>
      </c>
      <c r="D48" s="41">
        <v>2115</v>
      </c>
      <c r="E48" s="41">
        <v>2362</v>
      </c>
      <c r="F48" s="42">
        <f>D48/E48*100</f>
        <v>89.54276037256562</v>
      </c>
    </row>
    <row r="49" spans="1:6" ht="18.75">
      <c r="A49" s="18"/>
      <c r="B49" s="4" t="s">
        <v>159</v>
      </c>
      <c r="C49" s="2" t="s">
        <v>58</v>
      </c>
      <c r="D49" s="41">
        <v>654</v>
      </c>
      <c r="E49" s="41" t="s">
        <v>79</v>
      </c>
      <c r="F49" s="42"/>
    </row>
    <row r="50" spans="1:6" ht="18.75">
      <c r="A50" s="55" t="s">
        <v>59</v>
      </c>
      <c r="B50" s="59" t="s">
        <v>160</v>
      </c>
      <c r="C50" s="2" t="s">
        <v>162</v>
      </c>
      <c r="D50" s="41">
        <v>-275</v>
      </c>
      <c r="E50" s="41">
        <v>-165</v>
      </c>
      <c r="F50" s="42"/>
    </row>
    <row r="51" spans="1:6" ht="51.75">
      <c r="A51" s="55" t="s">
        <v>149</v>
      </c>
      <c r="B51" s="59" t="s">
        <v>161</v>
      </c>
      <c r="C51" s="2" t="s">
        <v>52</v>
      </c>
      <c r="D51" s="41">
        <v>466</v>
      </c>
      <c r="E51" s="41">
        <v>582</v>
      </c>
      <c r="F51" s="42">
        <f>D51/E51*100</f>
        <v>80.06872852233677</v>
      </c>
    </row>
    <row r="52" spans="1:6" ht="18.75">
      <c r="A52" s="55"/>
      <c r="B52" s="59" t="s">
        <v>141</v>
      </c>
      <c r="C52" s="60" t="s">
        <v>52</v>
      </c>
      <c r="D52" s="41">
        <v>56</v>
      </c>
      <c r="E52" s="41">
        <v>66</v>
      </c>
      <c r="F52" s="42">
        <f aca="true" t="shared" si="2" ref="F52:F59">D52/E52*100</f>
        <v>84.84848484848484</v>
      </c>
    </row>
    <row r="53" spans="1:6" ht="18.75">
      <c r="A53" s="55"/>
      <c r="B53" s="59" t="s">
        <v>142</v>
      </c>
      <c r="C53" s="60" t="s">
        <v>52</v>
      </c>
      <c r="D53" s="41">
        <v>410</v>
      </c>
      <c r="E53" s="41">
        <v>516</v>
      </c>
      <c r="F53" s="42">
        <f t="shared" si="2"/>
        <v>79.45736434108527</v>
      </c>
    </row>
    <row r="54" spans="1:6" ht="34.5">
      <c r="A54" s="55" t="s">
        <v>150</v>
      </c>
      <c r="B54" s="61" t="s">
        <v>163</v>
      </c>
      <c r="C54" s="60" t="s">
        <v>52</v>
      </c>
      <c r="D54" s="62">
        <v>385</v>
      </c>
      <c r="E54" s="62">
        <v>546</v>
      </c>
      <c r="F54" s="42">
        <f t="shared" si="2"/>
        <v>70.51282051282051</v>
      </c>
    </row>
    <row r="55" spans="1:6" ht="18.75">
      <c r="A55" s="55"/>
      <c r="B55" s="67" t="s">
        <v>141</v>
      </c>
      <c r="C55" s="60" t="s">
        <v>52</v>
      </c>
      <c r="D55" s="62">
        <v>34</v>
      </c>
      <c r="E55" s="62">
        <v>35</v>
      </c>
      <c r="F55" s="42">
        <f t="shared" si="2"/>
        <v>97.14285714285714</v>
      </c>
    </row>
    <row r="56" spans="1:6" ht="18.75">
      <c r="A56" s="55"/>
      <c r="B56" s="68" t="s">
        <v>142</v>
      </c>
      <c r="C56" s="60" t="s">
        <v>52</v>
      </c>
      <c r="D56" s="62">
        <v>351</v>
      </c>
      <c r="E56" s="62">
        <v>501</v>
      </c>
      <c r="F56" s="42">
        <f t="shared" si="2"/>
        <v>70.05988023952095</v>
      </c>
    </row>
    <row r="57" spans="1:6" ht="51.75">
      <c r="A57" s="55" t="s">
        <v>150</v>
      </c>
      <c r="B57" s="59" t="s">
        <v>164</v>
      </c>
      <c r="C57" s="69" t="s">
        <v>52</v>
      </c>
      <c r="D57" s="62">
        <v>741</v>
      </c>
      <c r="E57" s="62">
        <v>747</v>
      </c>
      <c r="F57" s="70">
        <f t="shared" si="2"/>
        <v>99.19678714859438</v>
      </c>
    </row>
    <row r="58" spans="1:6" ht="18.75">
      <c r="A58" s="55"/>
      <c r="B58" s="59" t="s">
        <v>141</v>
      </c>
      <c r="C58" s="69" t="s">
        <v>52</v>
      </c>
      <c r="D58" s="62">
        <v>84</v>
      </c>
      <c r="E58" s="62">
        <v>106</v>
      </c>
      <c r="F58" s="70">
        <f t="shared" si="2"/>
        <v>79.24528301886792</v>
      </c>
    </row>
    <row r="59" spans="1:6" ht="18.75">
      <c r="A59" s="55"/>
      <c r="B59" s="59" t="s">
        <v>142</v>
      </c>
      <c r="C59" s="69" t="s">
        <v>52</v>
      </c>
      <c r="D59" s="62">
        <v>657</v>
      </c>
      <c r="E59" s="62">
        <v>641</v>
      </c>
      <c r="F59" s="70">
        <f t="shared" si="2"/>
        <v>102.49609984399375</v>
      </c>
    </row>
    <row r="60" spans="1:6" ht="37.5">
      <c r="A60" s="15" t="s">
        <v>151</v>
      </c>
      <c r="B60" s="3" t="s">
        <v>60</v>
      </c>
      <c r="C60" s="2" t="s">
        <v>58</v>
      </c>
      <c r="D60" s="26">
        <v>27</v>
      </c>
      <c r="E60" s="26">
        <v>29.6</v>
      </c>
      <c r="F60" s="26">
        <f>D60/E60*100</f>
        <v>91.21621621621621</v>
      </c>
    </row>
    <row r="61" spans="1:6" ht="56.25">
      <c r="A61" s="40" t="s">
        <v>148</v>
      </c>
      <c r="B61" s="3" t="s">
        <v>170</v>
      </c>
      <c r="C61" s="8" t="s">
        <v>58</v>
      </c>
      <c r="D61" s="28">
        <v>853</v>
      </c>
      <c r="E61" s="28">
        <v>1102</v>
      </c>
      <c r="F61" s="27">
        <f aca="true" t="shared" si="3" ref="F61:F70">D61/E61*100</f>
        <v>77.40471869328493</v>
      </c>
    </row>
    <row r="62" spans="1:6" ht="37.5">
      <c r="A62" s="40"/>
      <c r="B62" s="3" t="s">
        <v>143</v>
      </c>
      <c r="C62" s="8" t="s">
        <v>58</v>
      </c>
      <c r="D62" s="28">
        <v>446</v>
      </c>
      <c r="E62" s="28">
        <v>622</v>
      </c>
      <c r="F62" s="27">
        <f t="shared" si="3"/>
        <v>71.70418006430869</v>
      </c>
    </row>
    <row r="63" spans="1:6" ht="37.5">
      <c r="A63" s="40"/>
      <c r="B63" s="4" t="s">
        <v>144</v>
      </c>
      <c r="C63" s="8" t="s">
        <v>58</v>
      </c>
      <c r="D63" s="43">
        <v>407</v>
      </c>
      <c r="E63" s="43">
        <v>480</v>
      </c>
      <c r="F63" s="27">
        <f t="shared" si="3"/>
        <v>84.79166666666667</v>
      </c>
    </row>
    <row r="64" spans="1:6" ht="18.75">
      <c r="A64" s="40" t="s">
        <v>97</v>
      </c>
      <c r="B64" s="59" t="s">
        <v>165</v>
      </c>
      <c r="C64" s="52"/>
      <c r="D64" s="43">
        <v>9716</v>
      </c>
      <c r="E64" s="43">
        <v>9653</v>
      </c>
      <c r="F64" s="27">
        <f t="shared" si="3"/>
        <v>100.65264684554025</v>
      </c>
    </row>
    <row r="65" spans="1:6" ht="18.75">
      <c r="A65" s="40"/>
      <c r="B65" s="59" t="s">
        <v>166</v>
      </c>
      <c r="C65" s="52"/>
      <c r="D65" s="43">
        <v>1511</v>
      </c>
      <c r="E65" s="43">
        <v>1331</v>
      </c>
      <c r="F65" s="27">
        <f t="shared" si="3"/>
        <v>113.5236664162284</v>
      </c>
    </row>
    <row r="66" spans="1:6" ht="18.75">
      <c r="A66" s="40"/>
      <c r="B66" s="59" t="s">
        <v>167</v>
      </c>
      <c r="C66" s="52"/>
      <c r="D66" s="43">
        <v>3994</v>
      </c>
      <c r="E66" s="43">
        <v>4432</v>
      </c>
      <c r="F66" s="27">
        <f t="shared" si="3"/>
        <v>90.1173285198556</v>
      </c>
    </row>
    <row r="67" spans="1:6" ht="18.75">
      <c r="A67" s="40"/>
      <c r="B67" s="59" t="s">
        <v>142</v>
      </c>
      <c r="C67" s="52"/>
      <c r="D67" s="43">
        <v>3557</v>
      </c>
      <c r="E67" s="43">
        <v>3890</v>
      </c>
      <c r="F67" s="27">
        <f t="shared" si="3"/>
        <v>91.43958868894602</v>
      </c>
    </row>
    <row r="68" spans="1:6" ht="18.75">
      <c r="A68" s="40"/>
      <c r="B68" s="59" t="s">
        <v>168</v>
      </c>
      <c r="C68" s="52"/>
      <c r="D68" s="43">
        <v>654</v>
      </c>
      <c r="E68" s="43"/>
      <c r="F68" s="27"/>
    </row>
    <row r="69" spans="1:6" ht="40.5" customHeight="1">
      <c r="A69" s="64" t="s">
        <v>108</v>
      </c>
      <c r="B69" s="87" t="s">
        <v>169</v>
      </c>
      <c r="C69" s="53" t="s">
        <v>52</v>
      </c>
      <c r="D69" s="54">
        <v>81</v>
      </c>
      <c r="E69" s="54">
        <v>43</v>
      </c>
      <c r="F69" s="27">
        <f t="shared" si="3"/>
        <v>188.37209302325581</v>
      </c>
    </row>
    <row r="70" spans="1:6" ht="18" customHeight="1">
      <c r="A70" s="65"/>
      <c r="B70" s="87"/>
      <c r="C70" s="53" t="s">
        <v>5</v>
      </c>
      <c r="D70" s="54">
        <v>40823.92</v>
      </c>
      <c r="E70" s="54">
        <v>35455.79</v>
      </c>
      <c r="F70" s="27">
        <f t="shared" si="3"/>
        <v>115.1403480221425</v>
      </c>
    </row>
    <row r="71" spans="1:6" ht="18" customHeight="1">
      <c r="A71" s="81"/>
      <c r="B71" s="87" t="s">
        <v>145</v>
      </c>
      <c r="C71" s="2" t="s">
        <v>61</v>
      </c>
      <c r="D71" s="28">
        <v>56</v>
      </c>
      <c r="E71" s="28">
        <v>23</v>
      </c>
      <c r="F71" s="26">
        <f aca="true" t="shared" si="4" ref="F71:F76">D71/E71*100</f>
        <v>243.47826086956525</v>
      </c>
    </row>
    <row r="72" spans="1:6" ht="18" customHeight="1">
      <c r="A72" s="81"/>
      <c r="B72" s="87"/>
      <c r="C72" s="2" t="s">
        <v>62</v>
      </c>
      <c r="D72" s="26">
        <v>650.46</v>
      </c>
      <c r="E72" s="26">
        <v>7302.01</v>
      </c>
      <c r="F72" s="26">
        <f t="shared" si="4"/>
        <v>8.907958219723062</v>
      </c>
    </row>
    <row r="73" spans="1:6" ht="18" customHeight="1">
      <c r="A73" s="81"/>
      <c r="B73" s="87" t="s">
        <v>146</v>
      </c>
      <c r="C73" s="2" t="s">
        <v>61</v>
      </c>
      <c r="D73" s="28">
        <v>5</v>
      </c>
      <c r="E73" s="28">
        <v>9</v>
      </c>
      <c r="F73" s="26">
        <f>D73/E73*100</f>
        <v>55.55555555555556</v>
      </c>
    </row>
    <row r="74" spans="1:6" ht="18" customHeight="1">
      <c r="A74" s="81"/>
      <c r="B74" s="87"/>
      <c r="C74" s="2" t="s">
        <v>62</v>
      </c>
      <c r="D74" s="26">
        <v>6203.46</v>
      </c>
      <c r="E74" s="26">
        <v>9738.82</v>
      </c>
      <c r="F74" s="26">
        <f>D74/E74*100</f>
        <v>63.69827145383117</v>
      </c>
    </row>
    <row r="75" spans="1:6" ht="18" customHeight="1">
      <c r="A75" s="64"/>
      <c r="B75" s="47" t="s">
        <v>147</v>
      </c>
      <c r="C75" s="2" t="s">
        <v>61</v>
      </c>
      <c r="D75" s="28">
        <v>20</v>
      </c>
      <c r="E75" s="28">
        <v>11</v>
      </c>
      <c r="F75" s="26">
        <f t="shared" si="4"/>
        <v>181.8181818181818</v>
      </c>
    </row>
    <row r="76" spans="1:6" ht="18" customHeight="1">
      <c r="A76" s="48"/>
      <c r="B76" s="47"/>
      <c r="C76" s="2" t="s">
        <v>62</v>
      </c>
      <c r="D76" s="28">
        <v>33970</v>
      </c>
      <c r="E76" s="28">
        <v>18415</v>
      </c>
      <c r="F76" s="26">
        <f t="shared" si="4"/>
        <v>184.46918273146892</v>
      </c>
    </row>
    <row r="77" spans="1:6" ht="18.75">
      <c r="A77" s="19" t="s">
        <v>63</v>
      </c>
      <c r="B77" s="9" t="s">
        <v>156</v>
      </c>
      <c r="C77" s="2"/>
      <c r="D77" s="33"/>
      <c r="E77" s="33"/>
      <c r="F77" s="34"/>
    </row>
    <row r="78" spans="1:6" ht="18.75" customHeight="1">
      <c r="A78" s="78" t="s">
        <v>64</v>
      </c>
      <c r="B78" s="80" t="s">
        <v>65</v>
      </c>
      <c r="C78" s="73" t="s">
        <v>58</v>
      </c>
      <c r="D78" s="76">
        <v>23317</v>
      </c>
      <c r="E78" s="75">
        <v>23338</v>
      </c>
      <c r="F78" s="35">
        <f>D78/E78*100</f>
        <v>99.91001799640073</v>
      </c>
    </row>
    <row r="79" spans="1:6" ht="63" customHeight="1">
      <c r="A79" s="78"/>
      <c r="B79" s="80"/>
      <c r="C79" s="73"/>
      <c r="D79" s="76"/>
      <c r="E79" s="75"/>
      <c r="F79" s="44">
        <f>D78-E78</f>
        <v>-21</v>
      </c>
    </row>
    <row r="80" spans="1:6" ht="18.75">
      <c r="A80" s="14"/>
      <c r="B80" s="3" t="s">
        <v>66</v>
      </c>
      <c r="C80" s="2"/>
      <c r="D80" s="33"/>
      <c r="E80" s="33"/>
      <c r="F80" s="33"/>
    </row>
    <row r="81" spans="1:6" ht="18.75">
      <c r="A81" s="14"/>
      <c r="B81" s="10" t="s">
        <v>67</v>
      </c>
      <c r="C81" s="2"/>
      <c r="D81" s="33"/>
      <c r="E81" s="33"/>
      <c r="F81" s="35"/>
    </row>
    <row r="82" spans="1:6" ht="18.75">
      <c r="A82" s="78"/>
      <c r="B82" s="79" t="s">
        <v>12</v>
      </c>
      <c r="C82" s="73" t="s">
        <v>58</v>
      </c>
      <c r="D82" s="76">
        <v>5097</v>
      </c>
      <c r="E82" s="75">
        <v>5367</v>
      </c>
      <c r="F82" s="35">
        <f>D82/E82*100</f>
        <v>94.96925656791504</v>
      </c>
    </row>
    <row r="83" spans="1:6" ht="18.75">
      <c r="A83" s="78"/>
      <c r="B83" s="79"/>
      <c r="C83" s="73"/>
      <c r="D83" s="76"/>
      <c r="E83" s="75"/>
      <c r="F83" s="71">
        <f>D82-E82</f>
        <v>-270</v>
      </c>
    </row>
    <row r="84" spans="1:6" ht="18.75">
      <c r="A84" s="78"/>
      <c r="B84" s="79" t="s">
        <v>157</v>
      </c>
      <c r="C84" s="73" t="s">
        <v>58</v>
      </c>
      <c r="D84" s="76">
        <v>3473</v>
      </c>
      <c r="E84" s="75">
        <v>3550</v>
      </c>
      <c r="F84" s="35">
        <f>D84/E84*100</f>
        <v>97.83098591549296</v>
      </c>
    </row>
    <row r="85" spans="1:6" ht="18.75">
      <c r="A85" s="78"/>
      <c r="B85" s="79"/>
      <c r="C85" s="73"/>
      <c r="D85" s="76"/>
      <c r="E85" s="75"/>
      <c r="F85" s="44">
        <f>D84-E84</f>
        <v>-77</v>
      </c>
    </row>
    <row r="86" spans="1:6" ht="18.75" customHeight="1">
      <c r="A86" s="78"/>
      <c r="B86" s="79" t="s">
        <v>158</v>
      </c>
      <c r="C86" s="73" t="s">
        <v>58</v>
      </c>
      <c r="D86" s="76">
        <v>3104</v>
      </c>
      <c r="E86" s="75">
        <v>3178</v>
      </c>
      <c r="F86" s="35">
        <f>D86/E86*100</f>
        <v>97.67149150409062</v>
      </c>
    </row>
    <row r="87" spans="1:6" ht="18.75">
      <c r="A87" s="78"/>
      <c r="B87" s="79"/>
      <c r="C87" s="73"/>
      <c r="D87" s="76"/>
      <c r="E87" s="75"/>
      <c r="F87" s="44">
        <f>D86-E86</f>
        <v>-74</v>
      </c>
    </row>
    <row r="88" spans="1:6" ht="18.75">
      <c r="A88" s="14"/>
      <c r="B88" s="10" t="s">
        <v>68</v>
      </c>
      <c r="C88" s="2"/>
      <c r="D88" s="35"/>
      <c r="E88" s="35"/>
      <c r="F88" s="35"/>
    </row>
    <row r="89" spans="1:6" ht="18.75">
      <c r="A89" s="78"/>
      <c r="B89" s="79" t="s">
        <v>107</v>
      </c>
      <c r="C89" s="73" t="s">
        <v>58</v>
      </c>
      <c r="D89" s="76">
        <v>3295</v>
      </c>
      <c r="E89" s="75">
        <v>3005</v>
      </c>
      <c r="F89" s="35">
        <f>D89/E89*100</f>
        <v>109.65058236272878</v>
      </c>
    </row>
    <row r="90" spans="1:6" ht="18.75">
      <c r="A90" s="78"/>
      <c r="B90" s="79"/>
      <c r="C90" s="73"/>
      <c r="D90" s="76"/>
      <c r="E90" s="75"/>
      <c r="F90" s="71">
        <f>D89-E89</f>
        <v>290</v>
      </c>
    </row>
    <row r="91" spans="1:6" ht="18.75" customHeight="1">
      <c r="A91" s="82"/>
      <c r="B91" s="85" t="s">
        <v>140</v>
      </c>
      <c r="C91" s="73" t="s">
        <v>58</v>
      </c>
      <c r="D91" s="76">
        <v>1463</v>
      </c>
      <c r="E91" s="75">
        <v>1370</v>
      </c>
      <c r="F91" s="35">
        <f>D91/E91*100</f>
        <v>106.78832116788321</v>
      </c>
    </row>
    <row r="92" spans="1:6" ht="38.25" customHeight="1">
      <c r="A92" s="84"/>
      <c r="B92" s="86"/>
      <c r="C92" s="73"/>
      <c r="D92" s="76"/>
      <c r="E92" s="75"/>
      <c r="F92" s="44">
        <f>D91-E91</f>
        <v>93</v>
      </c>
    </row>
    <row r="93" spans="1:6" ht="18.75" customHeight="1">
      <c r="A93" s="78"/>
      <c r="B93" s="79" t="s">
        <v>124</v>
      </c>
      <c r="C93" s="73" t="s">
        <v>58</v>
      </c>
      <c r="D93" s="76">
        <v>187</v>
      </c>
      <c r="E93" s="75">
        <v>128</v>
      </c>
      <c r="F93" s="35">
        <f>D93/E93*100</f>
        <v>146.09375</v>
      </c>
    </row>
    <row r="94" spans="1:6" ht="24.75" customHeight="1">
      <c r="A94" s="78"/>
      <c r="B94" s="79"/>
      <c r="C94" s="73"/>
      <c r="D94" s="76"/>
      <c r="E94" s="75"/>
      <c r="F94" s="44">
        <f>D93-E93</f>
        <v>59</v>
      </c>
    </row>
    <row r="95" spans="1:6" ht="12.75" customHeight="1">
      <c r="A95" s="78" t="s">
        <v>69</v>
      </c>
      <c r="B95" s="80" t="s">
        <v>70</v>
      </c>
      <c r="C95" s="73" t="s">
        <v>71</v>
      </c>
      <c r="D95" s="77">
        <v>32966.7</v>
      </c>
      <c r="E95" s="77">
        <v>30832.3</v>
      </c>
      <c r="F95" s="77">
        <f>D95/E95*100</f>
        <v>106.92261037937487</v>
      </c>
    </row>
    <row r="96" spans="1:6" ht="45.75" customHeight="1">
      <c r="A96" s="78"/>
      <c r="B96" s="80"/>
      <c r="C96" s="73"/>
      <c r="D96" s="77"/>
      <c r="E96" s="77"/>
      <c r="F96" s="77"/>
    </row>
    <row r="97" spans="1:6" ht="18.75">
      <c r="A97" s="14"/>
      <c r="B97" s="10" t="s">
        <v>121</v>
      </c>
      <c r="C97" s="2"/>
      <c r="D97" s="33"/>
      <c r="E97" s="36"/>
      <c r="F97" s="35"/>
    </row>
    <row r="98" spans="1:6" ht="18.75">
      <c r="A98" s="78"/>
      <c r="B98" s="79" t="s">
        <v>94</v>
      </c>
      <c r="C98" s="73" t="s">
        <v>71</v>
      </c>
      <c r="D98" s="77">
        <v>40031.6</v>
      </c>
      <c r="E98" s="74">
        <v>37777.8</v>
      </c>
      <c r="F98" s="35">
        <f>D98/E98*100</f>
        <v>105.96593766709547</v>
      </c>
    </row>
    <row r="99" spans="1:6" ht="18.75">
      <c r="A99" s="78"/>
      <c r="B99" s="79"/>
      <c r="C99" s="73"/>
      <c r="D99" s="77"/>
      <c r="E99" s="74"/>
      <c r="F99" s="37">
        <f>D98-E98</f>
        <v>2253.7999999999956</v>
      </c>
    </row>
    <row r="100" spans="1:6" ht="18.75" customHeight="1">
      <c r="A100" s="78"/>
      <c r="B100" s="79" t="s">
        <v>122</v>
      </c>
      <c r="C100" s="73" t="s">
        <v>71</v>
      </c>
      <c r="D100" s="77">
        <v>36899.9</v>
      </c>
      <c r="E100" s="74">
        <v>35297.6</v>
      </c>
      <c r="F100" s="35">
        <f>D100/E100*100</f>
        <v>104.53940211232494</v>
      </c>
    </row>
    <row r="101" spans="1:6" ht="18.75">
      <c r="A101" s="78"/>
      <c r="B101" s="79"/>
      <c r="C101" s="73"/>
      <c r="D101" s="77"/>
      <c r="E101" s="74"/>
      <c r="F101" s="37">
        <f>D100-E100</f>
        <v>1602.300000000003</v>
      </c>
    </row>
    <row r="102" spans="1:6" ht="18.75" customHeight="1">
      <c r="A102" s="78"/>
      <c r="B102" s="79" t="s">
        <v>125</v>
      </c>
      <c r="C102" s="73" t="s">
        <v>71</v>
      </c>
      <c r="D102" s="77">
        <v>36484.3</v>
      </c>
      <c r="E102" s="74">
        <v>34554.3</v>
      </c>
      <c r="F102" s="35">
        <f>D102/E102*100</f>
        <v>105.58541194583597</v>
      </c>
    </row>
    <row r="103" spans="1:6" ht="18.75">
      <c r="A103" s="78"/>
      <c r="B103" s="79"/>
      <c r="C103" s="73"/>
      <c r="D103" s="77"/>
      <c r="E103" s="74"/>
      <c r="F103" s="37">
        <f>D102-E102</f>
        <v>1930</v>
      </c>
    </row>
    <row r="104" spans="1:6" ht="18.75">
      <c r="A104" s="14"/>
      <c r="B104" s="10" t="s">
        <v>72</v>
      </c>
      <c r="C104" s="2"/>
      <c r="D104" s="33"/>
      <c r="E104" s="33"/>
      <c r="F104" s="35"/>
    </row>
    <row r="105" spans="1:6" ht="18.75">
      <c r="A105" s="78"/>
      <c r="B105" s="79" t="s">
        <v>95</v>
      </c>
      <c r="C105" s="73" t="s">
        <v>71</v>
      </c>
      <c r="D105" s="77">
        <v>21588.1</v>
      </c>
      <c r="E105" s="74">
        <v>20588.5</v>
      </c>
      <c r="F105" s="35">
        <f>D105/E105*100</f>
        <v>104.85513757680258</v>
      </c>
    </row>
    <row r="106" spans="1:6" ht="18.75">
      <c r="A106" s="78"/>
      <c r="B106" s="79"/>
      <c r="C106" s="73"/>
      <c r="D106" s="77"/>
      <c r="E106" s="74"/>
      <c r="F106" s="72">
        <f>D105-E105</f>
        <v>999.5999999999985</v>
      </c>
    </row>
    <row r="107" spans="1:6" ht="18.75">
      <c r="A107" s="39"/>
      <c r="B107" s="79" t="s">
        <v>127</v>
      </c>
      <c r="C107" s="73" t="s">
        <v>71</v>
      </c>
      <c r="D107" s="77">
        <v>21681.4</v>
      </c>
      <c r="E107" s="74">
        <v>18274.9</v>
      </c>
      <c r="F107" s="35">
        <f>D107/E107*100</f>
        <v>118.6403208772688</v>
      </c>
    </row>
    <row r="108" spans="1:6" ht="18.75">
      <c r="A108" s="39"/>
      <c r="B108" s="79"/>
      <c r="C108" s="73"/>
      <c r="D108" s="77"/>
      <c r="E108" s="74"/>
      <c r="F108" s="37">
        <f>D107-E107</f>
        <v>3406.5</v>
      </c>
    </row>
    <row r="109" spans="1:6" ht="18.75" customHeight="1">
      <c r="A109" s="78"/>
      <c r="B109" s="79" t="s">
        <v>126</v>
      </c>
      <c r="C109" s="73" t="s">
        <v>71</v>
      </c>
      <c r="D109" s="77">
        <v>22152.7</v>
      </c>
      <c r="E109" s="74">
        <v>21126.8</v>
      </c>
      <c r="F109" s="35">
        <f>D109/E109*100</f>
        <v>104.85591760228714</v>
      </c>
    </row>
    <row r="110" spans="1:6" ht="18.75">
      <c r="A110" s="78"/>
      <c r="B110" s="79"/>
      <c r="C110" s="73"/>
      <c r="D110" s="77"/>
      <c r="E110" s="74"/>
      <c r="F110" s="72">
        <f>D109-E109</f>
        <v>1025.9000000000015</v>
      </c>
    </row>
    <row r="111" spans="1:11" ht="37.5">
      <c r="A111" s="15" t="s">
        <v>128</v>
      </c>
      <c r="B111" s="3" t="s">
        <v>172</v>
      </c>
      <c r="C111" s="2" t="s">
        <v>58</v>
      </c>
      <c r="D111" s="28">
        <v>575</v>
      </c>
      <c r="E111" s="28">
        <v>374</v>
      </c>
      <c r="F111" s="26">
        <f>D111/E111*100</f>
        <v>153.7433155080214</v>
      </c>
      <c r="K111" t="s">
        <v>152</v>
      </c>
    </row>
    <row r="112" spans="1:6" ht="37.5">
      <c r="A112" s="15" t="s">
        <v>114</v>
      </c>
      <c r="B112" s="6" t="s">
        <v>171</v>
      </c>
      <c r="C112" s="2" t="s">
        <v>116</v>
      </c>
      <c r="D112" s="33">
        <v>1.06</v>
      </c>
      <c r="E112" s="33">
        <v>0.68</v>
      </c>
      <c r="F112" s="27"/>
    </row>
    <row r="113" spans="1:6" ht="18.75">
      <c r="A113" s="19" t="s">
        <v>110</v>
      </c>
      <c r="B113" s="66" t="s">
        <v>173</v>
      </c>
      <c r="C113" s="66"/>
      <c r="D113" s="66"/>
      <c r="E113" s="66"/>
      <c r="F113" s="46"/>
    </row>
    <row r="114" spans="1:6" ht="18.75">
      <c r="A114" s="99" t="s">
        <v>73</v>
      </c>
      <c r="B114" s="80" t="s">
        <v>129</v>
      </c>
      <c r="C114" s="73" t="s">
        <v>58</v>
      </c>
      <c r="D114" s="76">
        <v>650</v>
      </c>
      <c r="E114" s="75">
        <v>698</v>
      </c>
      <c r="F114" s="35">
        <f>D114/E114*100</f>
        <v>93.12320916905445</v>
      </c>
    </row>
    <row r="115" spans="1:6" ht="18.75">
      <c r="A115" s="99"/>
      <c r="B115" s="80"/>
      <c r="C115" s="73"/>
      <c r="D115" s="76"/>
      <c r="E115" s="75"/>
      <c r="F115" s="44">
        <f>D114-E114</f>
        <v>-48</v>
      </c>
    </row>
    <row r="116" spans="1:6" ht="37.5">
      <c r="A116" s="21" t="s">
        <v>130</v>
      </c>
      <c r="B116" s="11" t="s">
        <v>131</v>
      </c>
      <c r="C116" s="2"/>
      <c r="D116" s="33">
        <v>7</v>
      </c>
      <c r="E116" s="33">
        <v>7.4</v>
      </c>
      <c r="F116" s="33">
        <f>D116/E116*100</f>
        <v>94.5945945945946</v>
      </c>
    </row>
    <row r="117" spans="1:6" ht="18.75">
      <c r="A117" s="99" t="s">
        <v>132</v>
      </c>
      <c r="B117" s="100" t="s">
        <v>133</v>
      </c>
      <c r="C117" s="73" t="s">
        <v>58</v>
      </c>
      <c r="D117" s="76">
        <v>1637</v>
      </c>
      <c r="E117" s="75">
        <v>1369</v>
      </c>
      <c r="F117" s="35">
        <f>D117/E117*100</f>
        <v>119.57633308984661</v>
      </c>
    </row>
    <row r="118" spans="1:6" ht="18.75">
      <c r="A118" s="99"/>
      <c r="B118" s="100"/>
      <c r="C118" s="73"/>
      <c r="D118" s="76"/>
      <c r="E118" s="75"/>
      <c r="F118" s="44">
        <f>D117-E117</f>
        <v>268</v>
      </c>
    </row>
    <row r="119" spans="1:6" ht="37.5">
      <c r="A119" s="21" t="s">
        <v>134</v>
      </c>
      <c r="B119" s="11" t="s">
        <v>135</v>
      </c>
      <c r="C119" s="2"/>
      <c r="D119" s="33">
        <v>17.6</v>
      </c>
      <c r="E119" s="33">
        <v>14.5</v>
      </c>
      <c r="F119" s="33">
        <f>D119/E119*100</f>
        <v>121.3793103448276</v>
      </c>
    </row>
    <row r="120" spans="1:6" ht="18.75">
      <c r="A120" s="21" t="s">
        <v>136</v>
      </c>
      <c r="B120" s="11" t="s">
        <v>137</v>
      </c>
      <c r="C120" s="2" t="s">
        <v>58</v>
      </c>
      <c r="D120" s="45">
        <v>-987</v>
      </c>
      <c r="E120" s="45">
        <v>-671</v>
      </c>
      <c r="F120" s="33">
        <f>D120/E120*100</f>
        <v>147.09388971684055</v>
      </c>
    </row>
    <row r="121" spans="1:6" ht="37.5">
      <c r="A121" s="21" t="s">
        <v>138</v>
      </c>
      <c r="B121" s="11" t="s">
        <v>139</v>
      </c>
      <c r="C121" s="2"/>
      <c r="D121" s="33">
        <v>-10.6</v>
      </c>
      <c r="E121" s="33">
        <v>-7.1</v>
      </c>
      <c r="F121" s="33">
        <f>D121/E121*100</f>
        <v>149.29577464788733</v>
      </c>
    </row>
    <row r="122" spans="1:6" ht="18.75">
      <c r="A122" s="22" t="s">
        <v>74</v>
      </c>
      <c r="B122" s="9" t="s">
        <v>174</v>
      </c>
      <c r="C122" s="2"/>
      <c r="D122" s="35"/>
      <c r="E122" s="35"/>
      <c r="F122" s="35"/>
    </row>
    <row r="123" spans="1:6" ht="18.75">
      <c r="A123" s="21" t="s">
        <v>111</v>
      </c>
      <c r="B123" s="3" t="s">
        <v>83</v>
      </c>
      <c r="C123" s="2" t="s">
        <v>58</v>
      </c>
      <c r="D123" s="45">
        <v>2051</v>
      </c>
      <c r="E123" s="101">
        <v>2511</v>
      </c>
      <c r="F123" s="33">
        <f>D123/E123*100</f>
        <v>81.68060533651932</v>
      </c>
    </row>
    <row r="124" spans="1:6" ht="18.75">
      <c r="A124" s="21" t="s">
        <v>112</v>
      </c>
      <c r="B124" s="3" t="s">
        <v>84</v>
      </c>
      <c r="C124" s="2" t="s">
        <v>58</v>
      </c>
      <c r="D124" s="45">
        <v>1898</v>
      </c>
      <c r="E124" s="101">
        <v>2661</v>
      </c>
      <c r="F124" s="33">
        <f>D124/E124*100</f>
        <v>71.32656895903796</v>
      </c>
    </row>
    <row r="125" spans="1:6" ht="18.75">
      <c r="A125" s="21" t="s">
        <v>113</v>
      </c>
      <c r="B125" s="3" t="s">
        <v>117</v>
      </c>
      <c r="C125" s="2" t="s">
        <v>58</v>
      </c>
      <c r="D125" s="45">
        <v>153</v>
      </c>
      <c r="E125" s="101">
        <v>-150</v>
      </c>
      <c r="F125" s="33"/>
    </row>
    <row r="126" spans="1:6" ht="18.75">
      <c r="A126" s="22" t="s">
        <v>81</v>
      </c>
      <c r="B126" s="1" t="s">
        <v>100</v>
      </c>
      <c r="C126" s="2"/>
      <c r="D126" s="37"/>
      <c r="E126" s="37"/>
      <c r="F126" s="37"/>
    </row>
    <row r="127" spans="1:6" ht="37.5">
      <c r="A127" s="49" t="s">
        <v>82</v>
      </c>
      <c r="B127" s="3" t="s">
        <v>85</v>
      </c>
      <c r="C127" s="2"/>
      <c r="D127" s="33"/>
      <c r="E127" s="33"/>
      <c r="F127" s="33"/>
    </row>
    <row r="128" spans="1:6" ht="18.75">
      <c r="A128" s="50"/>
      <c r="B128" s="3" t="s">
        <v>86</v>
      </c>
      <c r="C128" s="2" t="s">
        <v>52</v>
      </c>
      <c r="D128" s="45">
        <v>89</v>
      </c>
      <c r="E128" s="45">
        <v>107</v>
      </c>
      <c r="F128" s="33">
        <f>D128/E128*100</f>
        <v>83.17757009345794</v>
      </c>
    </row>
    <row r="129" spans="1:6" ht="18.75">
      <c r="A129" s="50"/>
      <c r="B129" s="3" t="s">
        <v>87</v>
      </c>
      <c r="C129" s="2" t="s">
        <v>58</v>
      </c>
      <c r="D129" s="45">
        <v>3</v>
      </c>
      <c r="E129" s="45">
        <v>8</v>
      </c>
      <c r="F129" s="33">
        <f>D129/E129*100</f>
        <v>37.5</v>
      </c>
    </row>
    <row r="130" spans="1:6" ht="18.75">
      <c r="A130" s="51"/>
      <c r="B130" s="3" t="s">
        <v>88</v>
      </c>
      <c r="C130" s="2" t="s">
        <v>58</v>
      </c>
      <c r="D130" s="45">
        <v>107</v>
      </c>
      <c r="E130" s="45">
        <v>132</v>
      </c>
      <c r="F130" s="33">
        <f>D130/E130*100</f>
        <v>81.06060606060606</v>
      </c>
    </row>
  </sheetData>
  <sheetProtection/>
  <mergeCells count="104">
    <mergeCell ref="A75:A76"/>
    <mergeCell ref="A127:A130"/>
    <mergeCell ref="E114:E115"/>
    <mergeCell ref="A117:A118"/>
    <mergeCell ref="B117:B118"/>
    <mergeCell ref="C117:C118"/>
    <mergeCell ref="D117:D118"/>
    <mergeCell ref="E117:E118"/>
    <mergeCell ref="A114:A115"/>
    <mergeCell ref="F15:F22"/>
    <mergeCell ref="C15:C22"/>
    <mergeCell ref="D100:D101"/>
    <mergeCell ref="F95:F96"/>
    <mergeCell ref="E95:E96"/>
    <mergeCell ref="C78:C79"/>
    <mergeCell ref="D98:D99"/>
    <mergeCell ref="E89:E90"/>
    <mergeCell ref="E98:E99"/>
    <mergeCell ref="D91:D92"/>
    <mergeCell ref="E109:E110"/>
    <mergeCell ref="B114:B115"/>
    <mergeCell ref="C114:C115"/>
    <mergeCell ref="D114:D115"/>
    <mergeCell ref="B113:F113"/>
    <mergeCell ref="B109:B110"/>
    <mergeCell ref="D109:D110"/>
    <mergeCell ref="A69:A70"/>
    <mergeCell ref="E15:E22"/>
    <mergeCell ref="E105:E106"/>
    <mergeCell ref="C105:C106"/>
    <mergeCell ref="D105:D106"/>
    <mergeCell ref="A105:A106"/>
    <mergeCell ref="B71:B72"/>
    <mergeCell ref="E102:E103"/>
    <mergeCell ref="C102:C103"/>
    <mergeCell ref="B75:B76"/>
    <mergeCell ref="D4:D5"/>
    <mergeCell ref="E4:E5"/>
    <mergeCell ref="A3:A5"/>
    <mergeCell ref="C3:C5"/>
    <mergeCell ref="C107:C108"/>
    <mergeCell ref="D107:D108"/>
    <mergeCell ref="B102:B103"/>
    <mergeCell ref="A1:F1"/>
    <mergeCell ref="A2:F2"/>
    <mergeCell ref="F3:F5"/>
    <mergeCell ref="B69:B70"/>
    <mergeCell ref="B3:B5"/>
    <mergeCell ref="A15:A22"/>
    <mergeCell ref="D15:D22"/>
    <mergeCell ref="E78:E79"/>
    <mergeCell ref="D78:D79"/>
    <mergeCell ref="A98:A99"/>
    <mergeCell ref="B95:B96"/>
    <mergeCell ref="A95:A96"/>
    <mergeCell ref="E84:E85"/>
    <mergeCell ref="B84:B85"/>
    <mergeCell ref="C93:C94"/>
    <mergeCell ref="A84:A85"/>
    <mergeCell ref="A86:A87"/>
    <mergeCell ref="A109:A110"/>
    <mergeCell ref="C95:C96"/>
    <mergeCell ref="C109:C110"/>
    <mergeCell ref="B105:B106"/>
    <mergeCell ref="C100:C101"/>
    <mergeCell ref="A102:A103"/>
    <mergeCell ref="C98:C99"/>
    <mergeCell ref="A100:A101"/>
    <mergeCell ref="B98:B99"/>
    <mergeCell ref="B107:B108"/>
    <mergeCell ref="A71:A72"/>
    <mergeCell ref="A12:A14"/>
    <mergeCell ref="A93:A94"/>
    <mergeCell ref="B93:B94"/>
    <mergeCell ref="A89:A90"/>
    <mergeCell ref="A78:A79"/>
    <mergeCell ref="A91:A92"/>
    <mergeCell ref="B91:B92"/>
    <mergeCell ref="B73:B74"/>
    <mergeCell ref="A73:A74"/>
    <mergeCell ref="C86:C87"/>
    <mergeCell ref="B78:B79"/>
    <mergeCell ref="C82:C83"/>
    <mergeCell ref="C84:C85"/>
    <mergeCell ref="A82:A83"/>
    <mergeCell ref="B82:B83"/>
    <mergeCell ref="B86:B87"/>
    <mergeCell ref="B100:B101"/>
    <mergeCell ref="B89:B90"/>
    <mergeCell ref="D86:D87"/>
    <mergeCell ref="D95:D96"/>
    <mergeCell ref="E93:E94"/>
    <mergeCell ref="E91:E92"/>
    <mergeCell ref="E86:E87"/>
    <mergeCell ref="C89:C90"/>
    <mergeCell ref="E107:E108"/>
    <mergeCell ref="E82:E83"/>
    <mergeCell ref="D93:D94"/>
    <mergeCell ref="D102:D103"/>
    <mergeCell ref="C91:C92"/>
    <mergeCell ref="E100:E101"/>
    <mergeCell ref="D82:D83"/>
    <mergeCell ref="D84:D85"/>
    <mergeCell ref="D89:D90"/>
  </mergeCells>
  <printOptions/>
  <pageMargins left="0.17" right="0.09" top="0.26" bottom="0.16" header="0.17" footer="0.1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2021-02-04T05:44:46Z</cp:lastPrinted>
  <dcterms:created xsi:type="dcterms:W3CDTF">1996-10-08T23:32:33Z</dcterms:created>
  <dcterms:modified xsi:type="dcterms:W3CDTF">2021-02-04T05:53:47Z</dcterms:modified>
  <cp:category/>
  <cp:version/>
  <cp:contentType/>
  <cp:contentStatus/>
</cp:coreProperties>
</file>