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00"/>
  </bookViews>
  <sheets>
    <sheet name="Лист3" sheetId="3" r:id="rId1"/>
    <sheet name="Export List_115,59" sheetId="4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<sst xmlns="http://schemas.openxmlformats.org/spreadsheetml/2006/main" count="229" uniqueCount="162">
  <si>
    <t xml:space="preserve">Основные итоги социально-экономического развития </t>
  </si>
  <si>
    <t>городского округа город Елец за январь - март 2026 года</t>
  </si>
  <si>
    <t>№ п/п</t>
  </si>
  <si>
    <t>Наименование показателей</t>
  </si>
  <si>
    <t>Единица измерения</t>
  </si>
  <si>
    <t>Факт январь - март</t>
  </si>
  <si>
    <t>Темп роста, %</t>
  </si>
  <si>
    <t>2026 года</t>
  </si>
  <si>
    <t>2025 года</t>
  </si>
  <si>
    <t>1</t>
  </si>
  <si>
    <t>2</t>
  </si>
  <si>
    <t>3</t>
  </si>
  <si>
    <t>4</t>
  </si>
  <si>
    <t>5</t>
  </si>
  <si>
    <t>6</t>
  </si>
  <si>
    <t xml:space="preserve">Объем отгруженных товаров выполненных работ, услуг собственными силами </t>
  </si>
  <si>
    <t>млн. руб.</t>
  </si>
  <si>
    <t>Объем отгруженных товаров выполненных работ, услуг собственными силами на душу населения</t>
  </si>
  <si>
    <t>тыс. руб.</t>
  </si>
  <si>
    <t xml:space="preserve">              </t>
  </si>
  <si>
    <t xml:space="preserve"> в том числе</t>
  </si>
  <si>
    <t>1.1</t>
  </si>
  <si>
    <t xml:space="preserve">Промышленность </t>
  </si>
  <si>
    <t>- добыча полезных ископаемых</t>
  </si>
  <si>
    <t>-</t>
  </si>
  <si>
    <t>- обрабатывающие производства</t>
  </si>
  <si>
    <t>- // -</t>
  </si>
  <si>
    <t xml:space="preserve"> - водоснабжание; водоотведение, организация сбора и утилизации отходов, деятельность по ликвидации загрязнений</t>
  </si>
  <si>
    <t xml:space="preserve"> - // -</t>
  </si>
  <si>
    <t>- обеспечение электроэнергией, газом, кондиционирование воздуха</t>
  </si>
  <si>
    <t xml:space="preserve"> 1.1.1</t>
  </si>
  <si>
    <t>Объем отгруженных инновационных товаров, работ и услуг</t>
  </si>
  <si>
    <t>1.2</t>
  </si>
  <si>
    <t>Строительство</t>
  </si>
  <si>
    <t>1.3</t>
  </si>
  <si>
    <t>Оптовая и розничная торговля; ремонт автотранспортных средств, мотоциклов</t>
  </si>
  <si>
    <t>1.4</t>
  </si>
  <si>
    <t>Деятельность гостиниц и предприятий общественного питания</t>
  </si>
  <si>
    <t>,</t>
  </si>
  <si>
    <t>1.5</t>
  </si>
  <si>
    <t>Транспортировка и хранение</t>
  </si>
  <si>
    <t>1.6</t>
  </si>
  <si>
    <t>Деятельность в области информации и связи</t>
  </si>
  <si>
    <t>1.7</t>
  </si>
  <si>
    <t>Деятельность по операциям с недвижимым имуществом</t>
  </si>
  <si>
    <t>1.8</t>
  </si>
  <si>
    <t xml:space="preserve">Деятельность профессиональная, научная и техническая деятельность </t>
  </si>
  <si>
    <t>,- // -</t>
  </si>
  <si>
    <t>1.9</t>
  </si>
  <si>
    <t>Деятельность административная и сопутствующие дополнительные услуги</t>
  </si>
  <si>
    <t xml:space="preserve"> 1.10</t>
  </si>
  <si>
    <t>Государственное управление и обеспечение военной безопасности; социальное обеспечение</t>
  </si>
  <si>
    <t>1.11</t>
  </si>
  <si>
    <t xml:space="preserve">Образование </t>
  </si>
  <si>
    <t>1.12</t>
  </si>
  <si>
    <t xml:space="preserve">Деятельность в области здравоохранения и социальных услуг </t>
  </si>
  <si>
    <t>1.13</t>
  </si>
  <si>
    <t>Деятельность в области культуры, спорта, организации досуга и развлечений</t>
  </si>
  <si>
    <t>1.14</t>
  </si>
  <si>
    <t>Предоставление прочих видов услуг</t>
  </si>
  <si>
    <t>Основные финансовые показатели</t>
  </si>
  <si>
    <t>2.1</t>
  </si>
  <si>
    <t>Сальдированный финансовый результат по крупным и средним предприятиям города (без субъектов малого предпринимательства, муниципальных учреждений,  финансово-кредитных организаций)</t>
  </si>
  <si>
    <t>2.2</t>
  </si>
  <si>
    <t xml:space="preserve">Прибыль прибыльных предприятий </t>
  </si>
  <si>
    <t>2.3</t>
  </si>
  <si>
    <t>Убыток убыточных предприятий</t>
  </si>
  <si>
    <t xml:space="preserve">Инвестиции в основной капитал </t>
  </si>
  <si>
    <t xml:space="preserve"> 3.1</t>
  </si>
  <si>
    <t>Инвестиции в основной капитал по городу Ельцу (согласно оперативным данным)</t>
  </si>
  <si>
    <t xml:space="preserve"> 3.2</t>
  </si>
  <si>
    <t>- на душу населения</t>
  </si>
  <si>
    <t xml:space="preserve">Капитальное строительство </t>
  </si>
  <si>
    <t xml:space="preserve"> 4.1</t>
  </si>
  <si>
    <t xml:space="preserve">Ввод общей площади жилых домов </t>
  </si>
  <si>
    <t>тыс. кв. м</t>
  </si>
  <si>
    <t>4.2</t>
  </si>
  <si>
    <t>кв. м</t>
  </si>
  <si>
    <t xml:space="preserve">Малый и средний бизнес, самозанятость населения </t>
  </si>
  <si>
    <t>5.1</t>
  </si>
  <si>
    <t>Число субъектов всего (данные единого реестра субъектов МСП):</t>
  </si>
  <si>
    <t>ед.</t>
  </si>
  <si>
    <t xml:space="preserve">   малые предприятия </t>
  </si>
  <si>
    <t xml:space="preserve">   средние предприятия</t>
  </si>
  <si>
    <t xml:space="preserve">   индивидуальные предприниматели</t>
  </si>
  <si>
    <t>чел.</t>
  </si>
  <si>
    <t xml:space="preserve"> 5.2</t>
  </si>
  <si>
    <t xml:space="preserve">Количество субъектов МСП на 1 тыс. жителей </t>
  </si>
  <si>
    <t>5.3</t>
  </si>
  <si>
    <t>Темп роста субъектов МСП с начала года</t>
  </si>
  <si>
    <t>%</t>
  </si>
  <si>
    <t>101,1/+32</t>
  </si>
  <si>
    <t>100,7/+20</t>
  </si>
  <si>
    <t>5.4</t>
  </si>
  <si>
    <t xml:space="preserve">Численность вновь созданных субъектов МСП </t>
  </si>
  <si>
    <t xml:space="preserve">   юридических лиц</t>
  </si>
  <si>
    <t xml:space="preserve">   индивидуальных предпринимателей</t>
  </si>
  <si>
    <t>5.5</t>
  </si>
  <si>
    <t>Количество созданных рабочих мест субъектами МСП</t>
  </si>
  <si>
    <t>5.6</t>
  </si>
  <si>
    <t>Численность занятых в малом и среднем бизнесе</t>
  </si>
  <si>
    <t xml:space="preserve">   средние</t>
  </si>
  <si>
    <t xml:space="preserve">   малые</t>
  </si>
  <si>
    <t xml:space="preserve">  индивидуальных предпринимателей</t>
  </si>
  <si>
    <t>5.7</t>
  </si>
  <si>
    <t>Поддержка субъектов малого и среднего предпринимательства (микрозаймы)</t>
  </si>
  <si>
    <t>Уровень жизни на 01.04.2026</t>
  </si>
  <si>
    <t>6.1</t>
  </si>
  <si>
    <t xml:space="preserve">Среднесписочная численность работающих (без внешних совместителей) по крупным и средним предприятиям  </t>
  </si>
  <si>
    <t>(+135)</t>
  </si>
  <si>
    <t>в том числе:</t>
  </si>
  <si>
    <t xml:space="preserve"> наибольшее снижение</t>
  </si>
  <si>
    <t xml:space="preserve">- транспортировка и хранение </t>
  </si>
  <si>
    <t>(-175)</t>
  </si>
  <si>
    <t>- образование</t>
  </si>
  <si>
    <t>(-77)</t>
  </si>
  <si>
    <t xml:space="preserve">- деятельность в области здравоохранения и социальных услуг </t>
  </si>
  <si>
    <t>(-62)</t>
  </si>
  <si>
    <t>наибольший рост</t>
  </si>
  <si>
    <t>(+669)</t>
  </si>
  <si>
    <t>- деятельность в области культуры, спорта, организации досуга и развлечений</t>
  </si>
  <si>
    <t>(+49)</t>
  </si>
  <si>
    <t>6.2</t>
  </si>
  <si>
    <r>
      <rPr>
        <sz val="14"/>
        <rFont val="Times New Roman"/>
        <charset val="204"/>
      </rPr>
      <t>Среднемесячная заработная плата работников по крупным и средним предприятиям</t>
    </r>
    <r>
      <rPr>
        <u/>
        <sz val="14"/>
        <rFont val="Times New Roman"/>
        <charset val="204"/>
      </rPr>
      <t xml:space="preserve"> </t>
    </r>
  </si>
  <si>
    <t>руб.</t>
  </si>
  <si>
    <t>(+10536,6)</t>
  </si>
  <si>
    <t>высокая</t>
  </si>
  <si>
    <t>- транспортировка и хранение</t>
  </si>
  <si>
    <t>(+10269,8)</t>
  </si>
  <si>
    <t>(+14207,2)</t>
  </si>
  <si>
    <t>- деятельность финансовая и страховая</t>
  </si>
  <si>
    <t>(+15724,6)</t>
  </si>
  <si>
    <t>низкая</t>
  </si>
  <si>
    <t>- деятельность административная и сопутствующие доп.услуги</t>
  </si>
  <si>
    <t>(+3237,1)</t>
  </si>
  <si>
    <t>- предоставление прочих видов услуг</t>
  </si>
  <si>
    <t>(+1321,5)</t>
  </si>
  <si>
    <t>- деятельность по операциям с недвижимым имуществом</t>
  </si>
  <si>
    <t>(+4185,1)</t>
  </si>
  <si>
    <t>6.3</t>
  </si>
  <si>
    <t>Среднемесячная заработная плата работников по крупным и средним предприятиям в Липецкой области на 01.03. 2026</t>
  </si>
  <si>
    <t>(+10314,2)</t>
  </si>
  <si>
    <t>6.4</t>
  </si>
  <si>
    <t xml:space="preserve">Численность безработных </t>
  </si>
  <si>
    <t>6.5</t>
  </si>
  <si>
    <t>Уровень безработицы</t>
  </si>
  <si>
    <t>7</t>
  </si>
  <si>
    <t>Дорожно-транспортные происшествия</t>
  </si>
  <si>
    <t>7.1</t>
  </si>
  <si>
    <t>Количество происшествий</t>
  </si>
  <si>
    <t>7.2</t>
  </si>
  <si>
    <t>Погибло</t>
  </si>
  <si>
    <t>в 2 раза</t>
  </si>
  <si>
    <t>7.3</t>
  </si>
  <si>
    <t>Ранено</t>
  </si>
  <si>
    <t>2025:</t>
  </si>
  <si>
    <t>2024:</t>
  </si>
  <si>
    <t>Численность населения, тыс.чел.</t>
  </si>
  <si>
    <t>115,59</t>
  </si>
  <si>
    <t>Count</t>
  </si>
  <si>
    <t>Percent</t>
  </si>
  <si>
    <t>(+8883)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</si>
</sst>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\.0%"/>
    <numFmt numFmtId="181" formatCode="0.0"/>
    <numFmt numFmtId="182" formatCode="0.000"/>
  </numFmts>
  <fonts count="37">
    <font>
      <sz val="10"/>
      <name val="Arial"/>
      <charset val="204"/>
    </font>
    <font>
      <b/>
      <sz val="14"/>
      <name val="Times New Roman"/>
      <charset val="204"/>
    </font>
    <font>
      <sz val="10"/>
      <color rgb="FFFF0000"/>
      <name val="Arial"/>
      <charset val="204"/>
    </font>
    <font>
      <i/>
      <sz val="14"/>
      <name val="Times New Roman"/>
      <charset val="204"/>
    </font>
    <font>
      <sz val="14"/>
      <name val="Times New Roman"/>
      <charset val="204"/>
    </font>
    <font>
      <i/>
      <sz val="12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b/>
      <u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u/>
      <sz val="14"/>
      <name val="Times New Roman"/>
      <charset val="204"/>
    </font>
    <font>
      <b/>
      <sz val="7"/>
      <name val="Times New Roman"/>
      <charset val="204"/>
    </font>
    <font>
      <sz val="14"/>
      <color rgb="FFFF0000"/>
      <name val="Times New Roman"/>
      <charset val="204"/>
    </font>
    <font>
      <sz val="10"/>
      <color theme="0" tint="-0.249977111117893"/>
      <name val="Arial"/>
      <charset val="204"/>
    </font>
    <font>
      <sz val="14"/>
      <color theme="0" tint="-0.249977111117893"/>
      <name val="Times New Roman"/>
      <charset val="204"/>
    </font>
    <font>
      <b/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39">
    <xf numFmtId="0" fontId="0" fillId="0" borderId="0" xfId="0"/>
    <xf numFmtId="180" fontId="0" fillId="0" borderId="0" xfId="0" applyNumberFormat="1"/>
    <xf numFmtId="0" fontId="0" fillId="2" borderId="0" xfId="0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2" borderId="0" xfId="0" applyFont="1" applyFill="1"/>
    <xf numFmtId="1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4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81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81" fontId="4" fillId="2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4" fillId="2" borderId="5" xfId="0" applyNumberFormat="1" applyFont="1" applyFill="1" applyBorder="1" applyAlignment="1">
      <alignment horizontal="center" vertical="top" wrapText="1"/>
    </xf>
    <xf numFmtId="2" fontId="5" fillId="2" borderId="8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2" fontId="4" fillId="2" borderId="2" xfId="1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8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top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wrapText="1"/>
    </xf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1" fontId="0" fillId="0" borderId="0" xfId="0" applyNumberFormat="1"/>
    <xf numFmtId="0" fontId="0" fillId="0" borderId="0" xfId="0" applyBorder="1"/>
    <xf numFmtId="2" fontId="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3" fillId="2" borderId="2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/>
    <xf numFmtId="2" fontId="12" fillId="2" borderId="8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11" fillId="0" borderId="0" xfId="0" applyFont="1"/>
    <xf numFmtId="2" fontId="14" fillId="0" borderId="0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4" fillId="2" borderId="8" xfId="0" applyNumberFormat="1" applyFont="1" applyFill="1" applyBorder="1" applyAlignment="1">
      <alignment horizontal="center" vertical="top" wrapText="1"/>
    </xf>
    <xf numFmtId="2" fontId="12" fillId="2" borderId="5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181" fontId="4" fillId="2" borderId="14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81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81" fontId="0" fillId="0" borderId="0" xfId="0" applyNumberFormat="1"/>
    <xf numFmtId="181" fontId="4" fillId="2" borderId="1" xfId="0" applyNumberFormat="1" applyFont="1" applyFill="1" applyBorder="1" applyAlignment="1">
      <alignment horizontal="center" vertical="center" wrapText="1"/>
    </xf>
    <xf numFmtId="181" fontId="4" fillId="2" borderId="8" xfId="0" applyNumberFormat="1" applyFont="1" applyFill="1" applyBorder="1" applyAlignment="1">
      <alignment horizontal="center" vertical="center" wrapText="1"/>
    </xf>
    <xf numFmtId="181" fontId="4" fillId="2" borderId="2" xfId="1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5" fillId="0" borderId="0" xfId="0" applyFont="1" applyFill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BFBFB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tabSelected="1" workbookViewId="0">
      <selection activeCell="B15" sqref="B15"/>
    </sheetView>
  </sheetViews>
  <sheetFormatPr defaultColWidth="9.14285714285714" defaultRowHeight="12.75"/>
  <cols>
    <col min="1" max="1" width="8.85714285714286" style="3" customWidth="1"/>
    <col min="2" max="2" width="49.8571428571429" style="3" customWidth="1"/>
    <col min="3" max="3" width="13.1428571428571" style="3" customWidth="1"/>
    <col min="4" max="4" width="13.4285714285714" style="3" customWidth="1"/>
    <col min="5" max="5" width="17.4285714285714" style="3" customWidth="1"/>
    <col min="6" max="6" width="17.2857142857143" style="3" customWidth="1"/>
    <col min="7" max="7" width="9.57142857142857"/>
  </cols>
  <sheetData>
    <row r="1" ht="25.5" customHeight="1" spans="1:14">
      <c r="A1" s="4" t="s">
        <v>0</v>
      </c>
      <c r="B1" s="4"/>
      <c r="C1" s="4"/>
      <c r="D1" s="4"/>
      <c r="E1" s="4"/>
      <c r="F1" s="4"/>
      <c r="H1" s="5"/>
      <c r="I1" s="6"/>
      <c r="J1" s="2"/>
    </row>
    <row r="2" ht="25.5" customHeight="1" spans="1:14">
      <c r="A2" s="4" t="s">
        <v>1</v>
      </c>
      <c r="B2" s="4"/>
      <c r="C2" s="4"/>
      <c r="D2" s="4"/>
      <c r="E2" s="4"/>
      <c r="F2" s="4"/>
      <c r="H2" s="7"/>
      <c r="I2" s="7"/>
      <c r="J2" s="7"/>
      <c r="K2" s="7"/>
      <c r="L2" s="7"/>
      <c r="M2" s="7"/>
      <c r="N2" s="7"/>
    </row>
    <row r="3" ht="56.25" spans="1:14">
      <c r="A3" s="8" t="s">
        <v>2</v>
      </c>
      <c r="B3" s="9" t="s">
        <v>3</v>
      </c>
      <c r="C3" s="10" t="s">
        <v>4</v>
      </c>
      <c r="D3" s="11" t="s">
        <v>5</v>
      </c>
      <c r="E3" s="12" t="s">
        <v>5</v>
      </c>
      <c r="F3" s="12" t="s">
        <v>6</v>
      </c>
    </row>
    <row r="4" spans="1:14">
      <c r="A4" s="13"/>
      <c r="B4" s="9"/>
      <c r="C4" s="14"/>
      <c r="D4" s="15" t="s">
        <v>7</v>
      </c>
      <c r="E4" s="16" t="s">
        <v>8</v>
      </c>
      <c r="F4" s="16"/>
    </row>
    <row r="5" spans="1:14">
      <c r="A5" s="17"/>
      <c r="B5" s="9"/>
      <c r="C5" s="18"/>
      <c r="D5" s="19"/>
      <c r="E5" s="20"/>
      <c r="F5" s="20"/>
    </row>
    <row r="6" ht="18.75" spans="1:14">
      <c r="A6" s="9" t="s">
        <v>9</v>
      </c>
      <c r="B6" s="9" t="s">
        <v>10</v>
      </c>
      <c r="C6" s="21" t="s">
        <v>11</v>
      </c>
      <c r="D6" s="19" t="s">
        <v>12</v>
      </c>
      <c r="E6" s="19" t="s">
        <v>13</v>
      </c>
      <c r="F6" s="21" t="s">
        <v>14</v>
      </c>
    </row>
    <row r="7" ht="56.25" spans="1:14">
      <c r="A7" s="22">
        <v>1</v>
      </c>
      <c r="B7" s="23" t="s">
        <v>15</v>
      </c>
      <c r="C7" s="24" t="s">
        <v>16</v>
      </c>
      <c r="D7" s="25">
        <v>22778.25</v>
      </c>
      <c r="E7" s="25">
        <v>21372.21</v>
      </c>
      <c r="F7" s="26">
        <f>D7/E7*100</f>
        <v>106.57882362189</v>
      </c>
      <c r="G7" s="27"/>
    </row>
    <row r="8" ht="47.25" spans="1:14">
      <c r="A8" s="28"/>
      <c r="B8" s="29" t="s">
        <v>17</v>
      </c>
      <c r="C8" s="30" t="s">
        <v>18</v>
      </c>
      <c r="D8" s="31">
        <f>D7/C99</f>
        <v>242.939495099242</v>
      </c>
      <c r="E8" s="31">
        <f>E7/C99</f>
        <v>227.943494629963</v>
      </c>
      <c r="F8" s="32">
        <f>D8/E8*100</f>
        <v>106.57882362189</v>
      </c>
      <c r="K8" t="s">
        <v>19</v>
      </c>
    </row>
    <row r="9" ht="18.75" spans="1:14">
      <c r="A9" s="28"/>
      <c r="B9" s="33" t="s">
        <v>20</v>
      </c>
      <c r="C9" s="34"/>
      <c r="D9" s="35"/>
      <c r="E9" s="35"/>
      <c r="F9" s="36"/>
      <c r="G9" s="7"/>
    </row>
    <row r="10" ht="18.75" spans="1:14">
      <c r="A10" s="37" t="s">
        <v>21</v>
      </c>
      <c r="B10" s="33" t="s">
        <v>22</v>
      </c>
      <c r="C10" s="34" t="s">
        <v>16</v>
      </c>
      <c r="D10" s="35">
        <f>SUM(D11:D14)</f>
        <v>21210.6</v>
      </c>
      <c r="E10" s="35">
        <f>SUM(E11:E14)</f>
        <v>19677.11</v>
      </c>
      <c r="F10" s="36">
        <f>D10/E10*100</f>
        <v>107.79326842204</v>
      </c>
    </row>
    <row r="11" ht="18.75" spans="1:14">
      <c r="A11" s="38"/>
      <c r="B11" s="29" t="s">
        <v>23</v>
      </c>
      <c r="C11" s="30" t="s">
        <v>16</v>
      </c>
      <c r="D11" s="31" t="s">
        <v>24</v>
      </c>
      <c r="E11" s="31" t="s">
        <v>24</v>
      </c>
      <c r="F11" s="36" t="s">
        <v>24</v>
      </c>
      <c r="I11" s="39"/>
    </row>
    <row r="12" ht="18.75" spans="1:14">
      <c r="A12" s="40"/>
      <c r="B12" s="29" t="s">
        <v>25</v>
      </c>
      <c r="C12" s="30" t="s">
        <v>26</v>
      </c>
      <c r="D12" s="31">
        <v>20467.55</v>
      </c>
      <c r="E12" s="31">
        <v>19059.46</v>
      </c>
      <c r="F12" s="36">
        <f t="shared" ref="F12:F27" si="0">D12/E12*100</f>
        <v>107.387879824507</v>
      </c>
    </row>
    <row r="13" ht="47.25" spans="1:14">
      <c r="A13" s="40"/>
      <c r="B13" s="29" t="s">
        <v>27</v>
      </c>
      <c r="C13" s="30" t="s">
        <v>28</v>
      </c>
      <c r="D13" s="41">
        <v>175.17</v>
      </c>
      <c r="E13" s="41">
        <v>172.11</v>
      </c>
      <c r="F13" s="36">
        <f t="shared" si="0"/>
        <v>101.777932717448</v>
      </c>
    </row>
    <row r="14" ht="31.5" spans="1:14">
      <c r="A14" s="40"/>
      <c r="B14" s="29" t="s">
        <v>29</v>
      </c>
      <c r="C14" s="30" t="s">
        <v>26</v>
      </c>
      <c r="D14" s="41">
        <v>567.88</v>
      </c>
      <c r="E14" s="41">
        <v>445.54</v>
      </c>
      <c r="F14" s="36">
        <f t="shared" si="0"/>
        <v>127.458814023432</v>
      </c>
    </row>
    <row r="15" ht="39" customHeight="1" spans="1:14">
      <c r="A15" s="28" t="s">
        <v>30</v>
      </c>
      <c r="B15" s="33" t="s">
        <v>31</v>
      </c>
      <c r="C15" s="34" t="s">
        <v>28</v>
      </c>
      <c r="D15" s="35" t="s">
        <v>24</v>
      </c>
      <c r="E15" s="35" t="s">
        <v>24</v>
      </c>
      <c r="F15" s="36" t="s">
        <v>24</v>
      </c>
      <c r="I15" s="2"/>
    </row>
    <row r="16" ht="18.75" spans="1:14">
      <c r="A16" s="42" t="s">
        <v>32</v>
      </c>
      <c r="B16" s="33" t="s">
        <v>33</v>
      </c>
      <c r="C16" s="34" t="s">
        <v>28</v>
      </c>
      <c r="D16" s="41" t="s">
        <v>24</v>
      </c>
      <c r="E16" s="41" t="s">
        <v>24</v>
      </c>
      <c r="F16" s="36" t="s">
        <v>24</v>
      </c>
    </row>
    <row r="17" ht="37.5" spans="1:9">
      <c r="A17" s="42" t="s">
        <v>34</v>
      </c>
      <c r="B17" s="33" t="s">
        <v>35</v>
      </c>
      <c r="C17" s="34" t="s">
        <v>26</v>
      </c>
      <c r="D17" s="35">
        <v>106.97</v>
      </c>
      <c r="E17" s="35">
        <v>287.67</v>
      </c>
      <c r="F17" s="36">
        <f>D17/E17*100</f>
        <v>37.1849688879619</v>
      </c>
    </row>
    <row r="18" ht="44.25" customHeight="1" spans="1:9">
      <c r="A18" s="42" t="s">
        <v>36</v>
      </c>
      <c r="B18" s="33" t="s">
        <v>37</v>
      </c>
      <c r="C18" s="34" t="s">
        <v>26</v>
      </c>
      <c r="D18" s="35">
        <v>109.11</v>
      </c>
      <c r="E18" s="35">
        <v>83.42</v>
      </c>
      <c r="F18" s="36">
        <f>D18/E18*100</f>
        <v>130.795972188924</v>
      </c>
      <c r="I18" s="43" t="s">
        <v>38</v>
      </c>
    </row>
    <row r="19" ht="18.75" spans="1:9">
      <c r="A19" s="42" t="s">
        <v>39</v>
      </c>
      <c r="B19" s="33" t="s">
        <v>40</v>
      </c>
      <c r="C19" s="34" t="s">
        <v>26</v>
      </c>
      <c r="D19" s="35">
        <v>176.85</v>
      </c>
      <c r="E19" s="35">
        <v>214.76</v>
      </c>
      <c r="F19" s="36">
        <f t="shared" si="0"/>
        <v>82.347737008754</v>
      </c>
    </row>
    <row r="20" ht="37.5" spans="1:9">
      <c r="A20" s="42" t="s">
        <v>41</v>
      </c>
      <c r="B20" s="33" t="s">
        <v>42</v>
      </c>
      <c r="C20" s="34" t="s">
        <v>26</v>
      </c>
      <c r="D20" s="35">
        <v>2.21</v>
      </c>
      <c r="E20" s="35">
        <v>3.21</v>
      </c>
      <c r="F20" s="36">
        <f t="shared" si="0"/>
        <v>68.8473520249221</v>
      </c>
    </row>
    <row r="21" ht="37.5" spans="1:9">
      <c r="A21" s="42" t="s">
        <v>43</v>
      </c>
      <c r="B21" s="33" t="s">
        <v>44</v>
      </c>
      <c r="C21" s="34" t="s">
        <v>26</v>
      </c>
      <c r="D21" s="35">
        <v>8.83</v>
      </c>
      <c r="E21" s="35">
        <v>10.28</v>
      </c>
      <c r="F21" s="36">
        <f t="shared" si="0"/>
        <v>85.8949416342412</v>
      </c>
    </row>
    <row r="22" ht="37.5" spans="1:9">
      <c r="A22" s="42" t="s">
        <v>45</v>
      </c>
      <c r="B22" s="33" t="s">
        <v>46</v>
      </c>
      <c r="C22" s="34" t="s">
        <v>47</v>
      </c>
      <c r="D22" s="44">
        <v>32.87</v>
      </c>
      <c r="E22" s="35">
        <v>23.22</v>
      </c>
      <c r="F22" s="36">
        <f t="shared" si="0"/>
        <v>141.559000861326</v>
      </c>
    </row>
    <row r="23" ht="37.5" spans="1:9">
      <c r="A23" s="42" t="s">
        <v>48</v>
      </c>
      <c r="B23" s="33" t="s">
        <v>49</v>
      </c>
      <c r="C23" s="34" t="s">
        <v>28</v>
      </c>
      <c r="D23" s="35">
        <v>525.26</v>
      </c>
      <c r="E23" s="35">
        <v>410.63</v>
      </c>
      <c r="F23" s="36">
        <f t="shared" si="0"/>
        <v>127.915641818669</v>
      </c>
    </row>
    <row r="24" ht="56.25" spans="1:9">
      <c r="A24" s="45" t="s">
        <v>50</v>
      </c>
      <c r="B24" s="33" t="s">
        <v>51</v>
      </c>
      <c r="C24" s="34" t="s">
        <v>26</v>
      </c>
      <c r="D24" s="35">
        <v>27.57</v>
      </c>
      <c r="E24" s="35">
        <v>24.75</v>
      </c>
      <c r="F24" s="36">
        <f t="shared" si="0"/>
        <v>111.393939393939</v>
      </c>
    </row>
    <row r="25" ht="18.75" spans="1:9">
      <c r="A25" s="46" t="s">
        <v>52</v>
      </c>
      <c r="B25" s="33" t="s">
        <v>53</v>
      </c>
      <c r="C25" s="34" t="s">
        <v>26</v>
      </c>
      <c r="D25" s="35">
        <v>99.06</v>
      </c>
      <c r="E25" s="35">
        <v>89.81</v>
      </c>
      <c r="F25" s="36">
        <f t="shared" si="0"/>
        <v>110.299521211446</v>
      </c>
    </row>
    <row r="26" ht="37.5" customHeight="1" spans="1:9">
      <c r="A26" s="47" t="s">
        <v>54</v>
      </c>
      <c r="B26" s="48" t="s">
        <v>55</v>
      </c>
      <c r="C26" s="34" t="s">
        <v>26</v>
      </c>
      <c r="D26" s="35">
        <v>152.95</v>
      </c>
      <c r="E26" s="35">
        <v>156.76</v>
      </c>
      <c r="F26" s="36">
        <f t="shared" si="0"/>
        <v>97.5695330441439</v>
      </c>
    </row>
    <row r="27" ht="57" customHeight="1" spans="1:9">
      <c r="A27" s="47" t="s">
        <v>56</v>
      </c>
      <c r="B27" s="33" t="s">
        <v>57</v>
      </c>
      <c r="C27" s="34" t="s">
        <v>26</v>
      </c>
      <c r="D27" s="49">
        <v>30.67</v>
      </c>
      <c r="E27" s="49">
        <v>30.01</v>
      </c>
      <c r="F27" s="36">
        <f t="shared" si="0"/>
        <v>102.19926691103</v>
      </c>
    </row>
    <row r="28" ht="30.75" customHeight="1" spans="1:9">
      <c r="A28" s="47" t="s">
        <v>58</v>
      </c>
      <c r="B28" s="50" t="s">
        <v>59</v>
      </c>
      <c r="C28" s="34" t="s">
        <v>26</v>
      </c>
      <c r="D28" s="41" t="s">
        <v>24</v>
      </c>
      <c r="E28" s="41" t="s">
        <v>24</v>
      </c>
      <c r="F28" s="36"/>
    </row>
    <row r="29" ht="39" customHeight="1" spans="1:9">
      <c r="A29" s="51">
        <v>2</v>
      </c>
      <c r="B29" s="52" t="s">
        <v>60</v>
      </c>
      <c r="C29" s="53"/>
      <c r="D29" s="53"/>
      <c r="E29" s="53"/>
      <c r="F29" s="54"/>
      <c r="G29" s="39"/>
      <c r="H29" s="39"/>
    </row>
    <row r="30" ht="112.5" spans="1:9">
      <c r="A30" s="55" t="s">
        <v>61</v>
      </c>
      <c r="B30" s="56" t="s">
        <v>62</v>
      </c>
      <c r="C30" s="57" t="s">
        <v>16</v>
      </c>
      <c r="D30" s="58">
        <v>4675.48</v>
      </c>
      <c r="E30" s="58">
        <v>4957.43</v>
      </c>
      <c r="F30" s="59">
        <f>D30/E30*100</f>
        <v>94.3125772829873</v>
      </c>
      <c r="H30" s="39"/>
    </row>
    <row r="31" ht="18.75" spans="1:9">
      <c r="A31" s="55" t="s">
        <v>63</v>
      </c>
      <c r="B31" s="60" t="s">
        <v>64</v>
      </c>
      <c r="C31" s="61" t="s">
        <v>26</v>
      </c>
      <c r="D31" s="59">
        <v>4744.96</v>
      </c>
      <c r="E31" s="59">
        <v>5235.19</v>
      </c>
      <c r="F31" s="59">
        <f>D31/E31*100</f>
        <v>90.6358699493237</v>
      </c>
    </row>
    <row r="32" ht="18.75" spans="1:9">
      <c r="A32" s="55" t="s">
        <v>65</v>
      </c>
      <c r="B32" s="60" t="s">
        <v>66</v>
      </c>
      <c r="C32" s="61" t="s">
        <v>26</v>
      </c>
      <c r="D32" s="59">
        <v>69.48</v>
      </c>
      <c r="E32" s="59">
        <v>277.75</v>
      </c>
      <c r="F32" s="59">
        <f>D32/E32*100</f>
        <v>25.015301530153</v>
      </c>
    </row>
    <row r="33" ht="18.75" spans="1:6">
      <c r="A33" s="62">
        <v>3</v>
      </c>
      <c r="B33" s="63" t="s">
        <v>67</v>
      </c>
      <c r="C33" s="64"/>
      <c r="D33" s="64"/>
      <c r="E33" s="64"/>
      <c r="F33" s="36"/>
    </row>
    <row r="34" ht="56.25" spans="1:6">
      <c r="A34" s="28" t="s">
        <v>68</v>
      </c>
      <c r="B34" s="65" t="s">
        <v>69</v>
      </c>
      <c r="C34" s="34" t="s">
        <v>16</v>
      </c>
      <c r="D34" s="34">
        <v>1991.51</v>
      </c>
      <c r="E34" s="35">
        <v>1333.2</v>
      </c>
      <c r="F34" s="35">
        <f>D34/E34*100</f>
        <v>149.378187818782</v>
      </c>
    </row>
    <row r="35" ht="18.75" spans="1:6">
      <c r="A35" s="28" t="s">
        <v>70</v>
      </c>
      <c r="B35" s="65" t="s">
        <v>71</v>
      </c>
      <c r="C35" s="34" t="s">
        <v>18</v>
      </c>
      <c r="D35" s="35">
        <f>D34/C99</f>
        <v>21.2402811403462</v>
      </c>
      <c r="E35" s="35">
        <f>E34/93.761</f>
        <v>14.2191316218897</v>
      </c>
      <c r="F35" s="35">
        <f>D35/E35*100</f>
        <v>149.378187818782</v>
      </c>
    </row>
    <row r="36" ht="18.75" customHeight="1" spans="1:6">
      <c r="A36" s="62">
        <v>4</v>
      </c>
      <c r="B36" s="63" t="s">
        <v>72</v>
      </c>
      <c r="C36" s="64"/>
      <c r="D36" s="64"/>
      <c r="E36" s="64"/>
      <c r="F36" s="36"/>
    </row>
    <row r="37" ht="19.5" customHeight="1" spans="1:6">
      <c r="A37" s="28" t="s">
        <v>73</v>
      </c>
      <c r="B37" s="65" t="s">
        <v>74</v>
      </c>
      <c r="C37" s="34" t="s">
        <v>75</v>
      </c>
      <c r="D37" s="66">
        <v>4.507</v>
      </c>
      <c r="E37" s="66">
        <v>4.58</v>
      </c>
      <c r="F37" s="35">
        <f>D37/E37*100</f>
        <v>98.4061135371179</v>
      </c>
    </row>
    <row r="38" ht="18.75" spans="1:6">
      <c r="A38" s="28" t="s">
        <v>76</v>
      </c>
      <c r="B38" s="65" t="s">
        <v>71</v>
      </c>
      <c r="C38" s="34" t="s">
        <v>77</v>
      </c>
      <c r="D38" s="35">
        <f>D37/C99</f>
        <v>0.0480690265675494</v>
      </c>
      <c r="E38" s="35">
        <f>E37/C99</f>
        <v>0.0488476018813793</v>
      </c>
      <c r="F38" s="36">
        <f>D38/E38*100</f>
        <v>98.4061135371179</v>
      </c>
    </row>
    <row r="39" ht="45.75" customHeight="1" spans="1:6">
      <c r="A39" s="62">
        <v>5</v>
      </c>
      <c r="B39" s="63" t="s">
        <v>78</v>
      </c>
      <c r="C39" s="64"/>
      <c r="D39" s="64"/>
      <c r="E39" s="64"/>
      <c r="F39" s="36"/>
    </row>
    <row r="40" ht="37.5" spans="1:6">
      <c r="A40" s="28" t="s">
        <v>79</v>
      </c>
      <c r="B40" s="67" t="s">
        <v>80</v>
      </c>
      <c r="C40" s="34" t="s">
        <v>81</v>
      </c>
      <c r="D40" s="68">
        <v>2896</v>
      </c>
      <c r="E40" s="68">
        <v>2797</v>
      </c>
      <c r="F40" s="36">
        <f t="shared" ref="F40:F55" si="1">D40/E40*100</f>
        <v>103.53950661423</v>
      </c>
    </row>
    <row r="41" ht="19.5" customHeight="1" spans="1:6">
      <c r="A41" s="28"/>
      <c r="B41" s="69" t="s">
        <v>82</v>
      </c>
      <c r="C41" s="70" t="s">
        <v>81</v>
      </c>
      <c r="D41" s="71">
        <v>566</v>
      </c>
      <c r="E41" s="71">
        <v>573</v>
      </c>
      <c r="F41" s="36">
        <f t="shared" si="1"/>
        <v>98.7783595113438</v>
      </c>
    </row>
    <row r="42" ht="18.75" spans="1:6">
      <c r="A42" s="28"/>
      <c r="B42" s="69" t="s">
        <v>83</v>
      </c>
      <c r="C42" s="70" t="s">
        <v>81</v>
      </c>
      <c r="D42" s="71">
        <v>11</v>
      </c>
      <c r="E42" s="71">
        <v>10</v>
      </c>
      <c r="F42" s="36">
        <f t="shared" si="1"/>
        <v>110</v>
      </c>
    </row>
    <row r="43" ht="18.75" spans="1:6">
      <c r="A43" s="28"/>
      <c r="B43" s="69" t="s">
        <v>84</v>
      </c>
      <c r="C43" s="70" t="s">
        <v>85</v>
      </c>
      <c r="D43" s="71">
        <v>2319</v>
      </c>
      <c r="E43" s="71">
        <v>2214</v>
      </c>
      <c r="F43" s="36">
        <f t="shared" si="1"/>
        <v>104.742547425474</v>
      </c>
    </row>
    <row r="44" ht="37.5" spans="1:6">
      <c r="A44" s="28" t="s">
        <v>86</v>
      </c>
      <c r="B44" s="72" t="s">
        <v>87</v>
      </c>
      <c r="C44" s="34" t="s">
        <v>81</v>
      </c>
      <c r="D44" s="36">
        <v>30.9</v>
      </c>
      <c r="E44" s="36">
        <v>29.8</v>
      </c>
      <c r="F44" s="36">
        <f t="shared" si="1"/>
        <v>103.691275167785</v>
      </c>
    </row>
    <row r="45" s="2" customFormat="1" ht="18.75" customHeight="1" spans="1:6">
      <c r="A45" s="73" t="s">
        <v>88</v>
      </c>
      <c r="B45" s="74" t="s">
        <v>89</v>
      </c>
      <c r="C45" s="34" t="s">
        <v>90</v>
      </c>
      <c r="D45" s="68" t="s">
        <v>91</v>
      </c>
      <c r="E45" s="68" t="s">
        <v>92</v>
      </c>
      <c r="F45" s="36"/>
    </row>
    <row r="46" ht="37.5" spans="1:6">
      <c r="A46" s="75" t="s">
        <v>93</v>
      </c>
      <c r="B46" s="76" t="s">
        <v>94</v>
      </c>
      <c r="C46" s="77" t="s">
        <v>81</v>
      </c>
      <c r="D46" s="78">
        <v>119</v>
      </c>
      <c r="E46" s="78">
        <v>129</v>
      </c>
      <c r="F46" s="36">
        <f t="shared" si="1"/>
        <v>92.2480620155039</v>
      </c>
    </row>
    <row r="47" ht="18.75" spans="1:6">
      <c r="A47" s="75"/>
      <c r="B47" s="79" t="s">
        <v>95</v>
      </c>
      <c r="C47" s="80" t="s">
        <v>81</v>
      </c>
      <c r="D47" s="81">
        <v>3</v>
      </c>
      <c r="E47" s="81">
        <v>7</v>
      </c>
      <c r="F47" s="36">
        <f t="shared" si="1"/>
        <v>42.8571428571429</v>
      </c>
    </row>
    <row r="48" ht="18.75" spans="1:6">
      <c r="A48" s="75"/>
      <c r="B48" s="82" t="s">
        <v>96</v>
      </c>
      <c r="C48" s="80" t="s">
        <v>85</v>
      </c>
      <c r="D48" s="81">
        <v>116</v>
      </c>
      <c r="E48" s="81">
        <v>122</v>
      </c>
      <c r="F48" s="36">
        <f t="shared" si="1"/>
        <v>95.0819672131148</v>
      </c>
    </row>
    <row r="49" ht="37.5" spans="1:12">
      <c r="A49" s="83" t="s">
        <v>97</v>
      </c>
      <c r="B49" s="65" t="s">
        <v>98</v>
      </c>
      <c r="C49" s="84" t="s">
        <v>81</v>
      </c>
      <c r="D49" s="68">
        <v>202</v>
      </c>
      <c r="E49" s="68">
        <v>231</v>
      </c>
      <c r="F49" s="36">
        <f t="shared" si="1"/>
        <v>87.4458874458875</v>
      </c>
    </row>
    <row r="50" ht="37.5" spans="1:12">
      <c r="A50" s="83" t="s">
        <v>99</v>
      </c>
      <c r="B50" s="65" t="s">
        <v>100</v>
      </c>
      <c r="C50" s="85" t="s">
        <v>85</v>
      </c>
      <c r="D50" s="86">
        <v>8324</v>
      </c>
      <c r="E50" s="86">
        <v>7656</v>
      </c>
      <c r="F50" s="36">
        <f t="shared" si="1"/>
        <v>108.725182863114</v>
      </c>
    </row>
    <row r="51" ht="18.75" customHeight="1" spans="1:12">
      <c r="A51" s="83"/>
      <c r="B51" s="69" t="s">
        <v>101</v>
      </c>
      <c r="C51" s="87" t="s">
        <v>85</v>
      </c>
      <c r="D51" s="88">
        <v>1440</v>
      </c>
      <c r="E51" s="88">
        <v>960</v>
      </c>
      <c r="F51" s="36">
        <f t="shared" si="1"/>
        <v>150</v>
      </c>
    </row>
    <row r="52" ht="21.75" customHeight="1" spans="1:12">
      <c r="A52" s="83"/>
      <c r="B52" s="69" t="s">
        <v>102</v>
      </c>
      <c r="C52" s="87" t="s">
        <v>85</v>
      </c>
      <c r="D52" s="88">
        <v>3357</v>
      </c>
      <c r="E52" s="88">
        <v>3237</v>
      </c>
      <c r="F52" s="36">
        <f t="shared" si="1"/>
        <v>103.707136237257</v>
      </c>
    </row>
    <row r="53" ht="23.25" customHeight="1" spans="1:12">
      <c r="A53" s="83"/>
      <c r="B53" s="69" t="s">
        <v>103</v>
      </c>
      <c r="C53" s="87" t="s">
        <v>85</v>
      </c>
      <c r="D53" s="88">
        <v>3527</v>
      </c>
      <c r="E53" s="88">
        <v>3459</v>
      </c>
      <c r="F53" s="36">
        <f t="shared" si="1"/>
        <v>101.965886094247</v>
      </c>
    </row>
    <row r="54" ht="18.75" customHeight="1" spans="1:12">
      <c r="A54" s="73" t="s">
        <v>104</v>
      </c>
      <c r="B54" s="67" t="s">
        <v>105</v>
      </c>
      <c r="C54" s="89" t="s">
        <v>81</v>
      </c>
      <c r="D54" s="89">
        <v>2</v>
      </c>
      <c r="E54" s="89">
        <v>6</v>
      </c>
      <c r="F54" s="36">
        <f t="shared" si="1"/>
        <v>33.3333333333333</v>
      </c>
    </row>
    <row r="55" ht="36.75" customHeight="1" spans="1:12">
      <c r="A55" s="90"/>
      <c r="B55" s="67"/>
      <c r="C55" s="91" t="s">
        <v>18</v>
      </c>
      <c r="D55" s="91">
        <v>5440</v>
      </c>
      <c r="E55" s="91">
        <v>11950</v>
      </c>
      <c r="F55" s="36">
        <f t="shared" si="1"/>
        <v>45.5230125523013</v>
      </c>
    </row>
    <row r="56" ht="29.25" customHeight="1" spans="1:12">
      <c r="A56" s="92">
        <v>6</v>
      </c>
      <c r="B56" s="93" t="s">
        <v>106</v>
      </c>
      <c r="C56" s="94"/>
      <c r="D56" s="94"/>
      <c r="E56" s="94"/>
      <c r="F56" s="95"/>
      <c r="G56" s="96"/>
      <c r="H56" s="96"/>
      <c r="I56" s="97"/>
      <c r="J56" s="97"/>
      <c r="K56" s="97"/>
      <c r="L56" s="97"/>
    </row>
    <row r="57" ht="19.5" customHeight="1" spans="1:12">
      <c r="A57" s="42" t="s">
        <v>107</v>
      </c>
      <c r="B57" s="33" t="s">
        <v>108</v>
      </c>
      <c r="C57" s="34" t="s">
        <v>85</v>
      </c>
      <c r="D57" s="68">
        <v>23663</v>
      </c>
      <c r="E57" s="68">
        <v>23528</v>
      </c>
      <c r="F57" s="98">
        <f>D57/E57*100</f>
        <v>100.573784427066</v>
      </c>
      <c r="I57" s="97"/>
      <c r="J57" s="97"/>
      <c r="K57" s="97"/>
      <c r="L57" s="97"/>
    </row>
    <row r="58" ht="18.75" customHeight="1" spans="1:12">
      <c r="A58" s="42"/>
      <c r="B58" s="33"/>
      <c r="C58" s="34"/>
      <c r="D58" s="68"/>
      <c r="E58" s="68"/>
      <c r="F58" s="68" t="s">
        <v>109</v>
      </c>
      <c r="G58" s="96"/>
      <c r="I58" s="99"/>
      <c r="J58" s="97"/>
      <c r="K58" s="97"/>
      <c r="L58" s="97"/>
    </row>
    <row r="59" ht="18" customHeight="1" spans="1:12">
      <c r="A59" s="28"/>
      <c r="B59" s="33" t="s">
        <v>110</v>
      </c>
      <c r="C59" s="34"/>
      <c r="D59" s="68"/>
      <c r="E59" s="68"/>
      <c r="F59" s="45"/>
      <c r="I59" s="97"/>
      <c r="J59" s="97"/>
      <c r="K59" s="97"/>
      <c r="L59" s="97"/>
    </row>
    <row r="60" ht="27.75" customHeight="1" spans="1:12">
      <c r="A60" s="28"/>
      <c r="B60" s="100" t="s">
        <v>111</v>
      </c>
      <c r="C60" s="34"/>
      <c r="D60" s="68"/>
      <c r="E60" s="68"/>
      <c r="F60" s="45"/>
      <c r="G60" s="96"/>
      <c r="I60" s="97"/>
      <c r="J60" s="97"/>
      <c r="K60" s="97"/>
      <c r="L60" s="97"/>
    </row>
    <row r="61" ht="18.75" customHeight="1" spans="1:12">
      <c r="A61" s="101"/>
      <c r="B61" s="102" t="s">
        <v>112</v>
      </c>
      <c r="C61" s="34" t="s">
        <v>85</v>
      </c>
      <c r="D61" s="68">
        <v>1847</v>
      </c>
      <c r="E61" s="68">
        <v>2022</v>
      </c>
      <c r="F61" s="35">
        <f>D61/E61*100</f>
        <v>91.3452027695351</v>
      </c>
      <c r="I61" s="97"/>
      <c r="J61" s="103"/>
      <c r="K61" s="97"/>
      <c r="L61" s="97"/>
    </row>
    <row r="62" ht="23.25" customHeight="1" spans="1:12">
      <c r="A62" s="104"/>
      <c r="B62" s="102"/>
      <c r="C62" s="34"/>
      <c r="D62" s="68"/>
      <c r="E62" s="68"/>
      <c r="F62" s="68" t="s">
        <v>113</v>
      </c>
      <c r="G62" s="96"/>
      <c r="I62" s="97"/>
      <c r="J62" s="103"/>
      <c r="K62" s="97"/>
      <c r="L62" s="97"/>
    </row>
    <row r="63" ht="15.75" customHeight="1" spans="1:12">
      <c r="A63" s="101"/>
      <c r="B63" s="105" t="s">
        <v>114</v>
      </c>
      <c r="C63" s="34" t="s">
        <v>85</v>
      </c>
      <c r="D63" s="68">
        <v>3007</v>
      </c>
      <c r="E63" s="68">
        <v>3084</v>
      </c>
      <c r="F63" s="36">
        <f>D63/E63*100</f>
        <v>97.503242542153</v>
      </c>
      <c r="I63" s="97"/>
      <c r="J63" s="103"/>
      <c r="K63" s="97"/>
      <c r="L63" s="97"/>
    </row>
    <row r="64" ht="40.5" customHeight="1" spans="1:12">
      <c r="A64" s="104"/>
      <c r="B64" s="106"/>
      <c r="C64" s="34"/>
      <c r="D64" s="68"/>
      <c r="E64" s="68"/>
      <c r="F64" s="68" t="s">
        <v>115</v>
      </c>
      <c r="G64" s="96"/>
      <c r="H64" s="107"/>
      <c r="I64" s="97"/>
      <c r="J64" s="108"/>
      <c r="K64" s="97"/>
      <c r="L64" s="97"/>
    </row>
    <row r="65" ht="18.75" customHeight="1" spans="1:14">
      <c r="A65" s="101"/>
      <c r="B65" s="102" t="s">
        <v>116</v>
      </c>
      <c r="C65" s="34" t="s">
        <v>85</v>
      </c>
      <c r="D65" s="68">
        <v>3200</v>
      </c>
      <c r="E65" s="68">
        <v>3262</v>
      </c>
      <c r="F65" s="36">
        <f>D65/E65*100</f>
        <v>98.0993255671367</v>
      </c>
      <c r="H65" s="97"/>
      <c r="I65" s="97"/>
      <c r="J65" s="108"/>
      <c r="K65" s="97"/>
      <c r="L65" s="97"/>
    </row>
    <row r="66" ht="28.5" customHeight="1" spans="1:14">
      <c r="A66" s="104"/>
      <c r="B66" s="102"/>
      <c r="C66" s="34"/>
      <c r="D66" s="68"/>
      <c r="E66" s="68"/>
      <c r="F66" s="68" t="s">
        <v>117</v>
      </c>
      <c r="I66" s="97"/>
      <c r="J66" s="103"/>
      <c r="K66" s="97"/>
      <c r="L66" s="97"/>
    </row>
    <row r="67" ht="17.25" customHeight="1" spans="1:14">
      <c r="A67" s="109"/>
      <c r="B67" s="100" t="s">
        <v>118</v>
      </c>
      <c r="C67" s="34"/>
      <c r="D67" s="68"/>
      <c r="E67" s="68"/>
      <c r="F67" s="68"/>
      <c r="G67" s="96"/>
      <c r="I67" s="97"/>
      <c r="J67" s="103"/>
      <c r="K67" s="97"/>
      <c r="L67" s="97"/>
    </row>
    <row r="68" ht="18" customHeight="1" spans="1:14">
      <c r="A68" s="38"/>
      <c r="B68" s="102" t="s">
        <v>25</v>
      </c>
      <c r="C68" s="34" t="s">
        <v>85</v>
      </c>
      <c r="D68" s="68">
        <v>8579</v>
      </c>
      <c r="E68" s="68">
        <v>7910</v>
      </c>
      <c r="F68" s="36">
        <f>D68/E68*100</f>
        <v>108.457648546144</v>
      </c>
      <c r="I68" s="97"/>
      <c r="J68" s="110"/>
      <c r="K68" s="97"/>
      <c r="L68" s="97"/>
    </row>
    <row r="69" ht="18.75" spans="1:14">
      <c r="A69" s="111"/>
      <c r="B69" s="102"/>
      <c r="C69" s="34"/>
      <c r="D69" s="68"/>
      <c r="E69" s="68"/>
      <c r="F69" s="68" t="s">
        <v>119</v>
      </c>
      <c r="G69" s="96"/>
      <c r="H69" s="107"/>
      <c r="I69" s="97"/>
      <c r="J69" s="97"/>
      <c r="K69" s="97"/>
      <c r="L69" s="97"/>
    </row>
    <row r="70" ht="18.75" spans="1:14">
      <c r="A70" s="112"/>
      <c r="B70" s="113" t="s">
        <v>120</v>
      </c>
      <c r="C70" s="84" t="s">
        <v>85</v>
      </c>
      <c r="D70" s="86">
        <v>534</v>
      </c>
      <c r="E70" s="86">
        <v>485</v>
      </c>
      <c r="F70" s="68">
        <f>D70/E70*100</f>
        <v>110.103092783505</v>
      </c>
      <c r="G70" s="96"/>
      <c r="H70" s="107"/>
      <c r="I70" s="97"/>
      <c r="J70" s="97"/>
      <c r="K70" s="97"/>
      <c r="L70" s="97"/>
    </row>
    <row r="71" ht="42.75" customHeight="1" spans="1:14">
      <c r="A71" s="112"/>
      <c r="B71" s="114"/>
      <c r="C71" s="115"/>
      <c r="D71" s="78"/>
      <c r="E71" s="78"/>
      <c r="F71" s="68" t="s">
        <v>121</v>
      </c>
      <c r="G71" s="96"/>
      <c r="H71" s="107"/>
      <c r="I71" s="97"/>
      <c r="J71" s="97"/>
      <c r="K71" s="97"/>
      <c r="L71" s="97"/>
    </row>
    <row r="72" ht="19.5" customHeight="1" spans="1:14">
      <c r="A72" s="42" t="s">
        <v>122</v>
      </c>
      <c r="B72" s="33" t="s">
        <v>123</v>
      </c>
      <c r="C72" s="34" t="s">
        <v>124</v>
      </c>
      <c r="D72" s="36">
        <v>73743.1</v>
      </c>
      <c r="E72" s="36">
        <v>63206.5</v>
      </c>
      <c r="F72" s="116">
        <f>D72/E72*100</f>
        <v>116.67012095275</v>
      </c>
      <c r="I72" s="117"/>
      <c r="J72" s="118"/>
      <c r="K72" s="119"/>
      <c r="L72" s="120"/>
      <c r="M72" s="120"/>
      <c r="N72" s="121"/>
    </row>
    <row r="73" ht="36" customHeight="1" spans="1:14">
      <c r="A73" s="42"/>
      <c r="B73" s="33"/>
      <c r="C73" s="34"/>
      <c r="D73" s="36"/>
      <c r="E73" s="36"/>
      <c r="F73" s="122" t="s">
        <v>125</v>
      </c>
      <c r="H73" s="123"/>
      <c r="I73" s="124"/>
      <c r="J73" s="123"/>
      <c r="K73" s="125"/>
      <c r="L73" s="126"/>
      <c r="M73" s="126"/>
      <c r="N73" s="127"/>
    </row>
    <row r="74" ht="21" customHeight="1" spans="1:14">
      <c r="A74" s="38"/>
      <c r="B74" s="100" t="s">
        <v>126</v>
      </c>
      <c r="C74" s="34"/>
      <c r="D74" s="36"/>
      <c r="E74" s="36"/>
      <c r="F74" s="45"/>
      <c r="G74" s="128"/>
      <c r="H74" s="123"/>
      <c r="I74" s="124"/>
      <c r="J74" s="123"/>
      <c r="K74" s="125"/>
      <c r="L74" s="126"/>
      <c r="M74" s="126"/>
      <c r="N74" s="127"/>
    </row>
    <row r="75" ht="21.75" customHeight="1" spans="1:14">
      <c r="A75" s="38"/>
      <c r="B75" s="105" t="s">
        <v>127</v>
      </c>
      <c r="C75" s="84" t="s">
        <v>124</v>
      </c>
      <c r="D75" s="129">
        <v>88418.6</v>
      </c>
      <c r="E75" s="129">
        <v>78148.8</v>
      </c>
      <c r="F75" s="36">
        <f>D75/E75*100</f>
        <v>113.141340621993</v>
      </c>
      <c r="I75" s="124"/>
      <c r="J75" s="123"/>
      <c r="K75" s="125"/>
      <c r="L75" s="126"/>
      <c r="M75" s="126"/>
      <c r="N75" s="127"/>
    </row>
    <row r="76" ht="18" customHeight="1" spans="1:14">
      <c r="A76" s="111"/>
      <c r="B76" s="106"/>
      <c r="C76" s="115"/>
      <c r="D76" s="130"/>
      <c r="E76" s="130"/>
      <c r="F76" s="45" t="s">
        <v>128</v>
      </c>
      <c r="G76" s="128"/>
      <c r="I76" s="124"/>
      <c r="J76" s="123"/>
      <c r="K76" s="125"/>
      <c r="L76" s="126"/>
      <c r="M76" s="126"/>
      <c r="N76" s="127"/>
    </row>
    <row r="77" ht="16.5" customHeight="1" spans="1:14">
      <c r="A77" s="38"/>
      <c r="B77" s="105" t="s">
        <v>25</v>
      </c>
      <c r="C77" s="84" t="s">
        <v>124</v>
      </c>
      <c r="D77" s="129">
        <v>88672.3</v>
      </c>
      <c r="E77" s="129">
        <v>74465.1</v>
      </c>
      <c r="F77" s="36">
        <f>D77/E77*100</f>
        <v>119.079004795535</v>
      </c>
      <c r="H77" s="107"/>
      <c r="I77" s="124"/>
      <c r="J77" s="123"/>
      <c r="K77" s="125"/>
      <c r="L77" s="126"/>
      <c r="M77" s="126"/>
      <c r="N77" s="127"/>
    </row>
    <row r="78" ht="22.5" customHeight="1" spans="1:14">
      <c r="A78" s="111"/>
      <c r="B78" s="106"/>
      <c r="C78" s="115"/>
      <c r="D78" s="130"/>
      <c r="E78" s="130"/>
      <c r="F78" s="45" t="s">
        <v>129</v>
      </c>
      <c r="G78" s="128"/>
      <c r="I78" s="124"/>
      <c r="J78" s="123"/>
      <c r="K78" s="125"/>
      <c r="L78" s="126"/>
      <c r="M78" s="126"/>
      <c r="N78" s="127"/>
    </row>
    <row r="79" ht="17.25" customHeight="1" spans="1:14">
      <c r="A79" s="38"/>
      <c r="B79" s="105" t="s">
        <v>130</v>
      </c>
      <c r="C79" s="84" t="s">
        <v>124</v>
      </c>
      <c r="D79" s="129">
        <v>88128.1</v>
      </c>
      <c r="E79" s="129">
        <v>72403.5</v>
      </c>
      <c r="F79" s="36">
        <f>D79/E79*100</f>
        <v>121.71801086964</v>
      </c>
      <c r="I79" s="124"/>
      <c r="J79" s="123"/>
      <c r="K79" s="125"/>
      <c r="L79" s="126"/>
      <c r="M79" s="126"/>
      <c r="N79" s="127"/>
    </row>
    <row r="80" ht="16.5" customHeight="1" spans="1:14">
      <c r="A80" s="111"/>
      <c r="B80" s="106"/>
      <c r="C80" s="115"/>
      <c r="D80" s="130"/>
      <c r="E80" s="130"/>
      <c r="F80" s="45" t="s">
        <v>131</v>
      </c>
      <c r="G80" s="128"/>
      <c r="I80" s="124"/>
      <c r="J80" s="123"/>
      <c r="K80" s="125"/>
      <c r="L80" s="126"/>
      <c r="M80" s="126"/>
      <c r="N80" s="127"/>
    </row>
    <row r="81" ht="19.5" customHeight="1" spans="1:14">
      <c r="A81" s="38"/>
      <c r="B81" s="100" t="s">
        <v>132</v>
      </c>
      <c r="C81" s="34"/>
      <c r="D81" s="36"/>
      <c r="E81" s="36"/>
      <c r="F81" s="45"/>
      <c r="G81" s="128"/>
      <c r="I81" s="124"/>
      <c r="J81" s="123"/>
      <c r="K81" s="125"/>
      <c r="L81" s="126"/>
      <c r="M81" s="126"/>
      <c r="N81" s="127"/>
    </row>
    <row r="82" ht="16.5" customHeight="1" spans="1:14">
      <c r="A82" s="38"/>
      <c r="B82" s="105" t="s">
        <v>133</v>
      </c>
      <c r="C82" s="84" t="s">
        <v>124</v>
      </c>
      <c r="D82" s="129">
        <v>43970.9</v>
      </c>
      <c r="E82" s="129">
        <v>40733.8</v>
      </c>
      <c r="F82" s="36">
        <f>D82/E82*100</f>
        <v>107.946962964418</v>
      </c>
      <c r="H82" s="107"/>
      <c r="I82" s="123"/>
      <c r="J82" s="123"/>
      <c r="K82" s="125"/>
      <c r="L82" s="126"/>
      <c r="M82" s="126"/>
      <c r="N82" s="127"/>
    </row>
    <row r="83" ht="19.5" customHeight="1" spans="1:14">
      <c r="A83" s="111"/>
      <c r="B83" s="106"/>
      <c r="C83" s="115"/>
      <c r="D83" s="130"/>
      <c r="E83" s="130"/>
      <c r="F83" s="45" t="s">
        <v>134</v>
      </c>
      <c r="G83" s="128"/>
      <c r="H83" s="128"/>
      <c r="I83" s="107"/>
      <c r="J83" s="123"/>
      <c r="K83" s="125"/>
      <c r="L83" s="126"/>
      <c r="M83" s="126"/>
      <c r="N83" s="127"/>
    </row>
    <row r="84" ht="18" customHeight="1" spans="1:14">
      <c r="A84" s="38"/>
      <c r="B84" s="105" t="s">
        <v>135</v>
      </c>
      <c r="C84" s="84" t="s">
        <v>124</v>
      </c>
      <c r="D84" s="129">
        <v>43368.8</v>
      </c>
      <c r="E84" s="129">
        <v>42047.3</v>
      </c>
      <c r="F84" s="36">
        <f>D84/E84*100</f>
        <v>103.142889079679</v>
      </c>
      <c r="I84" s="124"/>
      <c r="J84" s="123"/>
      <c r="K84" s="125"/>
      <c r="L84" s="126"/>
      <c r="M84" s="126"/>
      <c r="N84" s="127"/>
    </row>
    <row r="85" ht="27" customHeight="1" spans="1:14">
      <c r="A85" s="111"/>
      <c r="B85" s="106"/>
      <c r="C85" s="115"/>
      <c r="D85" s="130"/>
      <c r="E85" s="130"/>
      <c r="F85" s="45" t="s">
        <v>136</v>
      </c>
      <c r="G85" s="128"/>
      <c r="I85" s="117"/>
      <c r="J85" s="118"/>
      <c r="K85" s="119"/>
      <c r="L85" s="120"/>
      <c r="M85" s="120"/>
      <c r="N85" s="121"/>
    </row>
    <row r="86" ht="17.25" customHeight="1" spans="1:14">
      <c r="A86" s="38"/>
      <c r="B86" s="105" t="s">
        <v>137</v>
      </c>
      <c r="C86" s="84" t="s">
        <v>124</v>
      </c>
      <c r="D86" s="129">
        <v>43331</v>
      </c>
      <c r="E86" s="129">
        <v>39145.9</v>
      </c>
      <c r="F86" s="36">
        <f>D86/E86*100</f>
        <v>110.691030222833</v>
      </c>
      <c r="I86" s="124"/>
      <c r="J86" s="123"/>
      <c r="K86" s="125"/>
      <c r="L86" s="126"/>
      <c r="M86" s="126"/>
      <c r="N86" s="127"/>
    </row>
    <row r="87" ht="22.5" customHeight="1" spans="1:14">
      <c r="A87" s="111"/>
      <c r="B87" s="106"/>
      <c r="C87" s="115"/>
      <c r="D87" s="130"/>
      <c r="E87" s="130"/>
      <c r="F87" s="45" t="s">
        <v>138</v>
      </c>
      <c r="G87" s="128"/>
      <c r="H87" s="128"/>
      <c r="I87" s="124"/>
      <c r="J87" s="123"/>
      <c r="K87" s="125"/>
      <c r="L87" s="126"/>
      <c r="M87" s="126"/>
      <c r="N87" s="127"/>
    </row>
    <row r="88" ht="24.75" customHeight="1" spans="1:14">
      <c r="A88" s="42" t="s">
        <v>139</v>
      </c>
      <c r="B88" s="33" t="s">
        <v>140</v>
      </c>
      <c r="C88" s="34" t="s">
        <v>124</v>
      </c>
      <c r="D88" s="131">
        <v>81466.2</v>
      </c>
      <c r="E88" s="131">
        <v>71152</v>
      </c>
      <c r="F88" s="36">
        <f>D88/E88*100</f>
        <v>114.496008545087</v>
      </c>
      <c r="I88" s="124"/>
      <c r="J88" s="123"/>
      <c r="K88" s="125"/>
      <c r="L88" s="126"/>
      <c r="M88" s="126"/>
      <c r="N88" s="127"/>
    </row>
    <row r="89" ht="45.75" customHeight="1" spans="1:14">
      <c r="A89" s="42"/>
      <c r="B89" s="33"/>
      <c r="C89" s="34"/>
      <c r="D89" s="131"/>
      <c r="E89" s="131"/>
      <c r="F89" s="45" t="s">
        <v>141</v>
      </c>
      <c r="G89" s="128"/>
      <c r="I89" s="124"/>
      <c r="J89" s="123"/>
      <c r="K89" s="125"/>
      <c r="L89" s="126"/>
      <c r="M89" s="126"/>
      <c r="N89" s="127"/>
    </row>
    <row r="90" ht="18.75" spans="1:14">
      <c r="A90" s="42" t="s">
        <v>142</v>
      </c>
      <c r="B90" s="33" t="s">
        <v>143</v>
      </c>
      <c r="C90" s="34" t="s">
        <v>85</v>
      </c>
      <c r="D90" s="68">
        <v>169</v>
      </c>
      <c r="E90" s="68">
        <v>157</v>
      </c>
      <c r="F90" s="36">
        <f>D90/E90*100</f>
        <v>107.643312101911</v>
      </c>
    </row>
    <row r="91" ht="18.75" spans="1:14">
      <c r="A91" s="42" t="s">
        <v>144</v>
      </c>
      <c r="B91" s="33" t="s">
        <v>145</v>
      </c>
      <c r="C91" s="34" t="s">
        <v>90</v>
      </c>
      <c r="D91" s="35">
        <f>D90/93761*100</f>
        <v>0.180245517859238</v>
      </c>
      <c r="E91" s="35">
        <f>E90/93761*100</f>
        <v>0.167447019549706</v>
      </c>
      <c r="F91" s="98">
        <f>D91/E91*100</f>
        <v>107.643312101911</v>
      </c>
      <c r="G91" s="39"/>
    </row>
    <row r="92" ht="18.75" spans="1:14">
      <c r="A92" s="132" t="s">
        <v>146</v>
      </c>
      <c r="B92" s="63" t="s">
        <v>147</v>
      </c>
      <c r="C92" s="133"/>
      <c r="D92" s="133"/>
      <c r="E92" s="133"/>
      <c r="F92" s="134"/>
    </row>
    <row r="93" ht="18.75" spans="1:14">
      <c r="A93" s="45" t="s">
        <v>148</v>
      </c>
      <c r="B93" s="65" t="s">
        <v>149</v>
      </c>
      <c r="C93" s="34" t="s">
        <v>81</v>
      </c>
      <c r="D93" s="68">
        <v>14</v>
      </c>
      <c r="E93" s="68">
        <v>13</v>
      </c>
      <c r="F93" s="35">
        <f>D93/E93*100</f>
        <v>107.692307692308</v>
      </c>
      <c r="G93" s="96"/>
    </row>
    <row r="94" ht="18.75" spans="1:14">
      <c r="A94" s="45" t="s">
        <v>150</v>
      </c>
      <c r="B94" s="65" t="s">
        <v>151</v>
      </c>
      <c r="C94" s="34" t="s">
        <v>85</v>
      </c>
      <c r="D94" s="68">
        <v>2</v>
      </c>
      <c r="E94" s="68" t="s">
        <v>24</v>
      </c>
      <c r="F94" s="35" t="s">
        <v>152</v>
      </c>
      <c r="G94" s="96"/>
    </row>
    <row r="95" ht="18.75" spans="1:14">
      <c r="A95" s="45" t="s">
        <v>153</v>
      </c>
      <c r="B95" s="65" t="s">
        <v>154</v>
      </c>
      <c r="C95" s="34" t="s">
        <v>85</v>
      </c>
      <c r="D95" s="68">
        <v>17</v>
      </c>
      <c r="E95" s="68">
        <v>18</v>
      </c>
      <c r="F95" s="35">
        <f>D95/E95*100</f>
        <v>94.4444444444444</v>
      </c>
      <c r="G95" s="96"/>
    </row>
    <row r="97" ht="9" customHeight="1"/>
    <row r="98" ht="41.1" customHeight="1" spans="2:4">
      <c r="C98" s="135" t="s">
        <v>155</v>
      </c>
      <c r="D98" s="135" t="s">
        <v>156</v>
      </c>
    </row>
    <row r="99" ht="19.5" spans="2:4">
      <c r="B99" s="136" t="s">
        <v>157</v>
      </c>
      <c r="C99" s="137">
        <v>93.761</v>
      </c>
      <c r="D99" s="138">
        <v>94.902</v>
      </c>
    </row>
  </sheetData>
  <mergeCells count="83">
    <mergeCell ref="A1:F1"/>
    <mergeCell ref="A2:F2"/>
    <mergeCell ref="B29:F29"/>
    <mergeCell ref="B56:F56"/>
    <mergeCell ref="B92:F92"/>
    <mergeCell ref="A3:A5"/>
    <mergeCell ref="A11:A14"/>
    <mergeCell ref="A54:A55"/>
    <mergeCell ref="A57:A58"/>
    <mergeCell ref="A61:A62"/>
    <mergeCell ref="A63:A64"/>
    <mergeCell ref="A65:A66"/>
    <mergeCell ref="A68:A69"/>
    <mergeCell ref="A72:A73"/>
    <mergeCell ref="A75:A76"/>
    <mergeCell ref="A77:A78"/>
    <mergeCell ref="A79:A80"/>
    <mergeCell ref="A82:A83"/>
    <mergeCell ref="A84:A85"/>
    <mergeCell ref="A86:A87"/>
    <mergeCell ref="A88:A89"/>
    <mergeCell ref="B3:B5"/>
    <mergeCell ref="B54:B55"/>
    <mergeCell ref="B57:B58"/>
    <mergeCell ref="B61:B62"/>
    <mergeCell ref="B63:B64"/>
    <mergeCell ref="B65:B66"/>
    <mergeCell ref="B68:B69"/>
    <mergeCell ref="B70:B71"/>
    <mergeCell ref="B72:B73"/>
    <mergeCell ref="B75:B76"/>
    <mergeCell ref="B77:B78"/>
    <mergeCell ref="B79:B80"/>
    <mergeCell ref="B82:B83"/>
    <mergeCell ref="B84:B85"/>
    <mergeCell ref="B86:B87"/>
    <mergeCell ref="B88:B89"/>
    <mergeCell ref="C3:C5"/>
    <mergeCell ref="C57:C58"/>
    <mergeCell ref="C61:C62"/>
    <mergeCell ref="C63:C64"/>
    <mergeCell ref="C65:C66"/>
    <mergeCell ref="C68:C69"/>
    <mergeCell ref="C70:C71"/>
    <mergeCell ref="C72:C73"/>
    <mergeCell ref="C75:C76"/>
    <mergeCell ref="C77:C78"/>
    <mergeCell ref="C79:C80"/>
    <mergeCell ref="C82:C83"/>
    <mergeCell ref="C84:C85"/>
    <mergeCell ref="C86:C87"/>
    <mergeCell ref="C88:C89"/>
    <mergeCell ref="D4:D5"/>
    <mergeCell ref="D57:D58"/>
    <mergeCell ref="D61:D62"/>
    <mergeCell ref="D63:D64"/>
    <mergeCell ref="D65:D66"/>
    <mergeCell ref="D68:D69"/>
    <mergeCell ref="D70:D71"/>
    <mergeCell ref="D72:D73"/>
    <mergeCell ref="D75:D76"/>
    <mergeCell ref="D77:D78"/>
    <mergeCell ref="D79:D80"/>
    <mergeCell ref="D82:D83"/>
    <mergeCell ref="D84:D85"/>
    <mergeCell ref="D86:D87"/>
    <mergeCell ref="D88:D89"/>
    <mergeCell ref="E4:E5"/>
    <mergeCell ref="E57:E58"/>
    <mergeCell ref="E61:E62"/>
    <mergeCell ref="E63:E64"/>
    <mergeCell ref="E65:E66"/>
    <mergeCell ref="E68:E69"/>
    <mergeCell ref="E70:E71"/>
    <mergeCell ref="E72:E73"/>
    <mergeCell ref="E75:E76"/>
    <mergeCell ref="E77:E78"/>
    <mergeCell ref="E79:E80"/>
    <mergeCell ref="E82:E83"/>
    <mergeCell ref="E84:E85"/>
    <mergeCell ref="E86:E87"/>
    <mergeCell ref="E88:E89"/>
    <mergeCell ref="F3:F5"/>
  </mergeCells>
  <pageMargins left="0.17" right="0.09" top="0.26" bottom="0.16" header="0.17" footer="0.16"/>
  <pageSetup paperSize="9" scale="9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11" sqref="D11"/>
    </sheetView>
  </sheetViews>
  <sheetFormatPr defaultColWidth="9.14285714285714" defaultRowHeight="12.75" outlineLevelRow="1" outlineLevelCol="2"/>
  <sheetData>
    <row r="1" spans="1:3">
      <c r="A1" t="s">
        <v>158</v>
      </c>
      <c r="B1" t="s">
        <v>159</v>
      </c>
      <c r="C1" t="s">
        <v>160</v>
      </c>
    </row>
    <row r="2" spans="1:3">
      <c r="A2" t="s">
        <v>161</v>
      </c>
      <c r="B2">
        <v>1</v>
      </c>
      <c r="C2" s="1">
        <v>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Лист3</vt:lpstr>
      <vt:lpstr>Export List_115,59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grebenkinamg</cp:lastModifiedBy>
  <dcterms:created xsi:type="dcterms:W3CDTF">1996-10-08T23:32:00Z</dcterms:created>
  <cp:lastPrinted>2026-06-08T12:49:00Z</cp:lastPrinted>
  <dcterms:modified xsi:type="dcterms:W3CDTF">2026-06-30T13:48:06Z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896C4265D553431BBFCA3DB774855307_13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